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4"/>
  </bookViews>
  <sheets>
    <sheet name="Вед.2014г" sheetId="3" r:id="rId1"/>
    <sheet name="Расходы 2014г." sheetId="2" r:id="rId2"/>
    <sheet name="Доходы 2015г." sheetId="1" r:id="rId3"/>
    <sheet name="ист. фин. деф. бюджета" sheetId="4" r:id="rId4"/>
    <sheet name="Лист1" sheetId="5" r:id="rId5"/>
  </sheets>
  <calcPr calcId="124519"/>
</workbook>
</file>

<file path=xl/calcChain.xml><?xml version="1.0" encoding="utf-8"?>
<calcChain xmlns="http://schemas.openxmlformats.org/spreadsheetml/2006/main">
  <c r="F14" i="4"/>
  <c r="E14"/>
  <c r="F16"/>
  <c r="E16"/>
  <c r="E7" i="1"/>
  <c r="D7"/>
  <c r="G100" i="3"/>
  <c r="G78"/>
  <c r="F77"/>
  <c r="G104"/>
  <c r="F104"/>
  <c r="G107"/>
  <c r="F107"/>
  <c r="G106"/>
  <c r="F106"/>
  <c r="G45"/>
  <c r="F45"/>
  <c r="G44"/>
  <c r="F44"/>
  <c r="G43"/>
  <c r="F43"/>
  <c r="G55"/>
  <c r="F55"/>
  <c r="F48" i="2"/>
  <c r="F49"/>
  <c r="F50"/>
  <c r="F107"/>
  <c r="F82"/>
  <c r="E82"/>
  <c r="F111"/>
  <c r="F112"/>
  <c r="E111"/>
  <c r="E112"/>
  <c r="F35"/>
  <c r="F34" s="1"/>
  <c r="G152" i="3"/>
  <c r="F152"/>
  <c r="G151"/>
  <c r="F151"/>
  <c r="G149"/>
  <c r="F149"/>
  <c r="G148"/>
  <c r="F148"/>
  <c r="G146"/>
  <c r="F146"/>
  <c r="G145"/>
  <c r="F145"/>
  <c r="G143"/>
  <c r="F143"/>
  <c r="G142"/>
  <c r="F142"/>
  <c r="G139"/>
  <c r="F139"/>
  <c r="G138"/>
  <c r="F138"/>
  <c r="G137"/>
  <c r="F137"/>
  <c r="G136"/>
  <c r="F136"/>
  <c r="G134"/>
  <c r="F134"/>
  <c r="G133"/>
  <c r="F133"/>
  <c r="G132"/>
  <c r="F132"/>
  <c r="G131"/>
  <c r="F131"/>
  <c r="G130"/>
  <c r="F130"/>
  <c r="G128"/>
  <c r="F128"/>
  <c r="G126"/>
  <c r="F126"/>
  <c r="G125"/>
  <c r="F125"/>
  <c r="G124"/>
  <c r="F124"/>
  <c r="G123"/>
  <c r="F123"/>
  <c r="G122"/>
  <c r="F122"/>
  <c r="G121"/>
  <c r="F121"/>
  <c r="G119"/>
  <c r="F119"/>
  <c r="G118"/>
  <c r="F118"/>
  <c r="G117"/>
  <c r="F117"/>
  <c r="G116"/>
  <c r="F116"/>
  <c r="G114"/>
  <c r="F114"/>
  <c r="G113"/>
  <c r="F113"/>
  <c r="G112"/>
  <c r="F112"/>
  <c r="G111"/>
  <c r="F111"/>
  <c r="G110"/>
  <c r="F110"/>
  <c r="G109"/>
  <c r="F109"/>
  <c r="G103"/>
  <c r="F103"/>
  <c r="G102"/>
  <c r="G101" s="1"/>
  <c r="G99" s="1"/>
  <c r="F102"/>
  <c r="F101"/>
  <c r="F100" s="1"/>
  <c r="F99" s="1"/>
  <c r="G97"/>
  <c r="F97"/>
  <c r="G96"/>
  <c r="F96"/>
  <c r="G95"/>
  <c r="F95"/>
  <c r="G94"/>
  <c r="F94"/>
  <c r="G93"/>
  <c r="F93"/>
  <c r="G91"/>
  <c r="F91"/>
  <c r="G90"/>
  <c r="F90"/>
  <c r="G88"/>
  <c r="F88"/>
  <c r="G87"/>
  <c r="F87"/>
  <c r="G85"/>
  <c r="F85"/>
  <c r="G84"/>
  <c r="F84"/>
  <c r="G82"/>
  <c r="F82"/>
  <c r="G81"/>
  <c r="F81"/>
  <c r="G79"/>
  <c r="F79"/>
  <c r="G77"/>
  <c r="G71" s="1"/>
  <c r="F78"/>
  <c r="G75"/>
  <c r="F75"/>
  <c r="G74"/>
  <c r="F74"/>
  <c r="G72"/>
  <c r="F72"/>
  <c r="F71"/>
  <c r="G69"/>
  <c r="F69"/>
  <c r="G68"/>
  <c r="F68"/>
  <c r="G67"/>
  <c r="F67"/>
  <c r="G66"/>
  <c r="F66"/>
  <c r="G64"/>
  <c r="F64"/>
  <c r="G62"/>
  <c r="F62"/>
  <c r="G61"/>
  <c r="F61"/>
  <c r="G60"/>
  <c r="F60"/>
  <c r="G59"/>
  <c r="F59"/>
  <c r="G58"/>
  <c r="F58"/>
  <c r="G57"/>
  <c r="F57"/>
  <c r="G54"/>
  <c r="F54"/>
  <c r="G53"/>
  <c r="F53"/>
  <c r="G52"/>
  <c r="F52"/>
  <c r="G50"/>
  <c r="F50"/>
  <c r="G49"/>
  <c r="F49"/>
  <c r="G48"/>
  <c r="F48"/>
  <c r="G47"/>
  <c r="F47"/>
  <c r="G41"/>
  <c r="F41"/>
  <c r="G40"/>
  <c r="F40"/>
  <c r="G39"/>
  <c r="F39"/>
  <c r="G38"/>
  <c r="F38"/>
  <c r="G35"/>
  <c r="F35"/>
  <c r="G34"/>
  <c r="F34"/>
  <c r="G33"/>
  <c r="F33"/>
  <c r="G32"/>
  <c r="F32"/>
  <c r="G31"/>
  <c r="F31"/>
  <c r="G29"/>
  <c r="F29"/>
  <c r="G28"/>
  <c r="F28"/>
  <c r="G26"/>
  <c r="F26"/>
  <c r="G25"/>
  <c r="F25"/>
  <c r="G23"/>
  <c r="F23"/>
  <c r="G21"/>
  <c r="F21"/>
  <c r="G19"/>
  <c r="F19"/>
  <c r="G14"/>
  <c r="F14"/>
  <c r="G13"/>
  <c r="F13"/>
  <c r="G11"/>
  <c r="F11"/>
  <c r="F136" i="2"/>
  <c r="E136"/>
  <c r="F135"/>
  <c r="E135"/>
  <c r="F134"/>
  <c r="E134"/>
  <c r="F133"/>
  <c r="E133"/>
  <c r="F131"/>
  <c r="E131"/>
  <c r="F129"/>
  <c r="E129"/>
  <c r="F128"/>
  <c r="E128"/>
  <c r="F127"/>
  <c r="E127"/>
  <c r="F126"/>
  <c r="E126"/>
  <c r="F125"/>
  <c r="E125"/>
  <c r="F123"/>
  <c r="E123"/>
  <c r="F122"/>
  <c r="E122"/>
  <c r="F121"/>
  <c r="E121"/>
  <c r="F120"/>
  <c r="E120"/>
  <c r="F119"/>
  <c r="E119"/>
  <c r="F117"/>
  <c r="E117"/>
  <c r="F116"/>
  <c r="E116"/>
  <c r="F115"/>
  <c r="E115"/>
  <c r="F114"/>
  <c r="E114"/>
  <c r="F109"/>
  <c r="E109"/>
  <c r="F108"/>
  <c r="E108"/>
  <c r="E107" s="1"/>
  <c r="F102"/>
  <c r="E102"/>
  <c r="F101"/>
  <c r="E101"/>
  <c r="F100"/>
  <c r="E100"/>
  <c r="F99"/>
  <c r="E99"/>
  <c r="F98"/>
  <c r="E98"/>
  <c r="F96"/>
  <c r="F95" s="1"/>
  <c r="E96"/>
  <c r="E95" s="1"/>
  <c r="F93"/>
  <c r="E93"/>
  <c r="F92"/>
  <c r="E92"/>
  <c r="F90"/>
  <c r="E90"/>
  <c r="F89"/>
  <c r="E89"/>
  <c r="F87"/>
  <c r="E87"/>
  <c r="F86"/>
  <c r="E86"/>
  <c r="F84"/>
  <c r="E84"/>
  <c r="F83"/>
  <c r="E83"/>
  <c r="F80"/>
  <c r="E80"/>
  <c r="F79"/>
  <c r="F77" s="1"/>
  <c r="E79"/>
  <c r="E77" s="1"/>
  <c r="E76" s="1"/>
  <c r="F74"/>
  <c r="E74"/>
  <c r="F73"/>
  <c r="E73"/>
  <c r="F72"/>
  <c r="E72"/>
  <c r="F71"/>
  <c r="E71"/>
  <c r="F69"/>
  <c r="E69"/>
  <c r="F67"/>
  <c r="E67"/>
  <c r="F65"/>
  <c r="E65"/>
  <c r="F64"/>
  <c r="E64"/>
  <c r="F63"/>
  <c r="E63"/>
  <c r="F62"/>
  <c r="E62"/>
  <c r="F60"/>
  <c r="E60"/>
  <c r="F59"/>
  <c r="E59"/>
  <c r="F58"/>
  <c r="E58"/>
  <c r="F57"/>
  <c r="E57"/>
  <c r="F55"/>
  <c r="E55"/>
  <c r="F54"/>
  <c r="E54"/>
  <c r="F53"/>
  <c r="E53"/>
  <c r="F52"/>
  <c r="E52"/>
  <c r="E50"/>
  <c r="E49"/>
  <c r="E48"/>
  <c r="F46"/>
  <c r="E46"/>
  <c r="F45"/>
  <c r="E45"/>
  <c r="F44"/>
  <c r="E44"/>
  <c r="F43"/>
  <c r="E43"/>
  <c r="F40"/>
  <c r="E40"/>
  <c r="F39"/>
  <c r="E39"/>
  <c r="F38"/>
  <c r="E38"/>
  <c r="F37"/>
  <c r="E37"/>
  <c r="E35"/>
  <c r="E34"/>
  <c r="E32"/>
  <c r="E31"/>
  <c r="F29"/>
  <c r="E29"/>
  <c r="F27"/>
  <c r="F24" s="1"/>
  <c r="F23" s="1"/>
  <c r="F22" s="1"/>
  <c r="E27"/>
  <c r="E24" s="1"/>
  <c r="F25"/>
  <c r="E25"/>
  <c r="F20"/>
  <c r="E20"/>
  <c r="F19"/>
  <c r="E19"/>
  <c r="F17"/>
  <c r="E17"/>
  <c r="F16"/>
  <c r="E16"/>
  <c r="F14"/>
  <c r="E14"/>
  <c r="F12"/>
  <c r="E12"/>
  <c r="F11"/>
  <c r="E11"/>
  <c r="F10"/>
  <c r="E10"/>
  <c r="F9"/>
  <c r="E9"/>
  <c r="E26" i="1"/>
  <c r="D26"/>
  <c r="E40"/>
  <c r="D40"/>
  <c r="D33"/>
  <c r="E36"/>
  <c r="E33"/>
  <c r="E30"/>
  <c r="E29" s="1"/>
  <c r="E24"/>
  <c r="E21"/>
  <c r="E18"/>
  <c r="E16"/>
  <c r="E15"/>
  <c r="E10"/>
  <c r="E8"/>
  <c r="D36"/>
  <c r="D30"/>
  <c r="D24"/>
  <c r="D21"/>
  <c r="D18"/>
  <c r="D16"/>
  <c r="D15"/>
  <c r="D10"/>
  <c r="D8"/>
  <c r="F18" i="3" l="1"/>
  <c r="F17" s="1"/>
  <c r="F16" s="1"/>
  <c r="F10" s="1"/>
  <c r="F154" s="1"/>
  <c r="G18"/>
  <c r="G17" s="1"/>
  <c r="G16" s="1"/>
  <c r="G10" s="1"/>
  <c r="G154" s="1"/>
  <c r="E23" i="2"/>
  <c r="F8"/>
  <c r="F139" s="1"/>
  <c r="F106"/>
  <c r="F105"/>
  <c r="F104" s="1"/>
  <c r="E106"/>
  <c r="E105"/>
  <c r="E104" s="1"/>
  <c r="E42"/>
  <c r="F42"/>
  <c r="F76"/>
  <c r="D29" i="1"/>
  <c r="D28" s="1"/>
  <c r="D43" s="1"/>
  <c r="E28"/>
  <c r="E43" s="1"/>
  <c r="E22" i="2" l="1"/>
  <c r="E8" s="1"/>
  <c r="E139" s="1"/>
</calcChain>
</file>

<file path=xl/sharedStrings.xml><?xml version="1.0" encoding="utf-8"?>
<sst xmlns="http://schemas.openxmlformats.org/spreadsheetml/2006/main" count="685" uniqueCount="280">
  <si>
    <t xml:space="preserve"> </t>
  </si>
  <si>
    <t xml:space="preserve"> Код</t>
  </si>
  <si>
    <t>Наименование кода поступлений в бюджет, группы, подгруппы, статьи,  кода экономической классификации доходов</t>
  </si>
  <si>
    <t>000</t>
  </si>
  <si>
    <t>1 00 00000 00 0000 000</t>
  </si>
  <si>
    <t>НАЛОГОВЫЕ И НЕНАЛОГОВЫЕ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</si>
  <si>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</si>
  <si>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</si>
  <si>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</si>
  <si>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</si>
  <si>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</si>
  <si>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103 000000 00 0000 000</t>
  </si>
  <si>
    <t>Акцизы</t>
  </si>
  <si>
    <t>103 02230 01 0000 110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</si>
  <si>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</si>
  <si>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</si>
  <si>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 или) карбюратных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</si>
  <si>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</si>
  <si>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</si>
  <si>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</si>
  <si>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</si>
  <si>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</si>
  <si>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</si>
  <si>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Налог на имущество физических лиц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</si>
  <si>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</si>
  <si>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поселения </t>
  </si>
  <si>
    <t>1 06 04000  02 0000 110</t>
  </si>
  <si>
    <t>Транспортный налог</t>
  </si>
  <si>
    <t>1 06 40011 02 0000 110</t>
  </si>
  <si>
    <t>Транспортный налог с организаций</t>
  </si>
  <si>
    <t>1 06 40012 02 0000 110</t>
  </si>
  <si>
    <t>Транспортный налог с физических лиц</t>
  </si>
  <si>
    <t>1 06 06000 00 0000 110</t>
  </si>
  <si>
    <t>Земельный налог</t>
  </si>
  <si>
    <t>1 06 06033 10 0000 110</t>
  </si>
  <si>
    <t>1 06 06043 10 0000 110</t>
  </si>
  <si>
    <t>108 00000 00 0000 000</t>
  </si>
  <si>
    <t xml:space="preserve">Государственная пошлина </t>
  </si>
  <si>
    <t>905</t>
  </si>
  <si>
    <t>108 04020 01 0000 110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</si>
  <si>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Росийской Федерации на совершение нотариальных действий </t>
  </si>
  <si>
    <t>2 00 00000 00 0000 000</t>
  </si>
  <si>
    <t xml:space="preserve">БЕЗВОЗМЕЗДНЫЕ  ПОСТУПЛЕНИЯ </t>
  </si>
  <si>
    <t>2 02 00000 00 0000 000</t>
  </si>
  <si>
    <t>БЕЗВОЗМЕЗДНЫЕ  ПОСТУПЛЕНИЯ ОТ ДРУГИХ БЮДЖЕТОВ БЮДЖЕТНОЙ СИСТЕМЫ РОССИЙСКОЙ ФЕДЕРАЦИИ</t>
  </si>
  <si>
    <t>2 02 01000 00 0000 000</t>
  </si>
  <si>
    <t>Дотации бюджетам субъектов Российской Федерации и муниципальных образований</t>
  </si>
  <si>
    <t>2 02 01001 10 0000 151</t>
  </si>
  <si>
    <t>2 02 02000 00 0000 000</t>
  </si>
  <si>
    <t>Субсидии бюджетам субъектов Российской Федерации и муниципальных образований  ( межбюджетные субсидии)</t>
  </si>
  <si>
    <t>2 02 02999 10 0000 151</t>
  </si>
  <si>
    <t xml:space="preserve">Прочие субсидии бюджетам поселений </t>
  </si>
  <si>
    <t>2 02 03000 00 0000 000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</si>
  <si>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</si>
  <si>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</si>
  <si>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</si>
  <si>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</si>
  <si>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составление протоколов об административных правонарушениях</t>
  </si>
  <si>
    <t>Субвенции на предоставление мер социальной поддержки по оплате ЖКУ отдельным категориям граждан, работающим в сельской местности и поселках городского типа</t>
  </si>
  <si>
    <t>ВСЕГО ДОХОДОВ</t>
  </si>
  <si>
    <t>Приложение № 1</t>
  </si>
  <si>
    <t>Утверждено</t>
  </si>
  <si>
    <t>Исполнео</t>
  </si>
  <si>
    <t>Исполнение бюджета Петропавского сельского поселения на 2014, рублей год</t>
  </si>
  <si>
    <t>202 04000 00 0000 000</t>
  </si>
  <si>
    <t>Межбюджетные трансферты</t>
  </si>
  <si>
    <t>202 04999 10 0000 151</t>
  </si>
  <si>
    <t>Прочие межбюджетные трансферты, передаваемые бюджетам поселений (  Остаток Дорожного фонда 2013г.)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</si>
  <si>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</si>
  <si>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</si>
  <si>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940</t>
  </si>
  <si>
    <t>111 05013 10 0000 120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</si>
  <si>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</si>
  <si>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Раздел, подраздел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</si>
  <si>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</si>
  <si>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</si>
  <si>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</si>
  <si>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</si>
  <si>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</si>
  <si>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</si>
  <si>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муниципального образования</t>
  </si>
  <si>
    <t>002 00 00</t>
  </si>
  <si>
    <t>Руководство и управление в сфере установленныхфункций оргпнов местного самоуправления (государственной власти)</t>
  </si>
  <si>
    <t>002 01 00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</si>
  <si>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</si>
  <si>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</si>
  <si>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</si>
  <si>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</si>
  <si>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</si>
  <si>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</si>
  <si>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</si>
  <si>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002 10 00</t>
  </si>
  <si>
    <t>Депутаты (члены) Совета депутатов муниципального образования</t>
  </si>
  <si>
    <t>520 01 03</t>
  </si>
  <si>
    <t>Средства, передаваемые бюджету муниципального района из бюджета сельских поселений по решению вопросов местного значения поселения в части проведения внешней проверки годового отчета об исполнении бюджета поселения</t>
  </si>
  <si>
    <t>500</t>
  </si>
  <si>
    <t xml:space="preserve">Межбюджетные трансферты </t>
  </si>
  <si>
    <t>540</t>
  </si>
  <si>
    <t xml:space="preserve">Иные межбюджетные трансферты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</si>
  <si>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</si>
  <si>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Россиской Феерации, местных администраций</t>
  </si>
  <si>
    <t>002 04 00</t>
  </si>
  <si>
    <t>Центральный аппарат</t>
  </si>
  <si>
    <t>200</t>
  </si>
  <si>
    <t>Закупка товаров, работ и услуг для муниципальных нужд</t>
  </si>
  <si>
    <t xml:space="preserve">240 </t>
  </si>
  <si>
    <t>Иные закупки товаров, работ и услуг</t>
  </si>
  <si>
    <t>800</t>
  </si>
  <si>
    <t>Иные бюджетные ассигнования</t>
  </si>
  <si>
    <t>852</t>
  </si>
  <si>
    <t>Уплата прочих налогов, сборов и иных платежей</t>
  </si>
  <si>
    <t>172 62 01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</si>
  <si>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</si>
  <si>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240</t>
  </si>
  <si>
    <t>600 03 00</t>
  </si>
  <si>
    <t>Софинансирование расхлжов по реализации приоритетного регионального  проекта "Первичные меры пожарной безопастности и благоустройство территории" ( средства бюджетов поселений)</t>
  </si>
  <si>
    <t>Обеспечение деятельности финансовых, налоговых и таможенных органво и рганов финансововго (финансово - бюджетного) надзора</t>
  </si>
  <si>
    <t>520 00 00</t>
  </si>
  <si>
    <t>Иные безвозмездные и безвозвратные перечисления</t>
  </si>
  <si>
    <t>520 01 01</t>
  </si>
  <si>
    <t>Средства, передаваемые бюджету муниципального района из бюджета поселения на обслуживание в финансовом органе при казначейском исполнении бюджета в соответствии с заключенными соглашениями</t>
  </si>
  <si>
    <t>Всего на содержание ОМС</t>
  </si>
  <si>
    <t>080 00 00</t>
  </si>
  <si>
    <t>Государственная программа Пермского края "Обеспечение общественной безопастности Пермского края"</t>
  </si>
  <si>
    <t>086 00 00</t>
  </si>
  <si>
    <t>Подпрограмма " Реализация государственных полномочий Пермского края" государственной программы Пермского края " Обеспечение общественной безопасности Пермского края"</t>
  </si>
  <si>
    <t>086 63 22</t>
  </si>
  <si>
    <t>Составление протоколов об административных правонарушениях</t>
  </si>
  <si>
    <t>0107</t>
  </si>
  <si>
    <t>Обеспечение проведения выборов и референдумов</t>
  </si>
  <si>
    <t>020 00 00</t>
  </si>
  <si>
    <t>Проведение выборов и референдумов</t>
  </si>
  <si>
    <t>0111</t>
  </si>
  <si>
    <t>Резервные фонды</t>
  </si>
  <si>
    <t>070 00 00</t>
  </si>
  <si>
    <t>070 01 00</t>
  </si>
  <si>
    <t>Резервные фонды органов исполнительной власти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</si>
  <si>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</si>
  <si>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</si>
  <si>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</si>
  <si>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</si>
  <si>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092 00 00</t>
  </si>
  <si>
    <t>Реализация государственных фукций, связанных с общегосударственным управлением</t>
  </si>
  <si>
    <t>092 01 11</t>
  </si>
  <si>
    <t>Расходы для внесения взноса на основании учредительного договора Совета муниципальных образований Пермского края</t>
  </si>
  <si>
    <t>0200</t>
  </si>
  <si>
    <t>Национальная оборона</t>
  </si>
  <si>
    <t>0203</t>
  </si>
  <si>
    <t>Мобилизационная и вневойсковая подготовка</t>
  </si>
  <si>
    <t>086 51 18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</si>
  <si>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</si>
  <si>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</t>
  </si>
  <si>
    <t>Расходы на выплаты персоналу органов местного самоуправления</t>
  </si>
  <si>
    <t>0400</t>
  </si>
  <si>
    <t>Наиональная экономика</t>
  </si>
  <si>
    <t>0409</t>
  </si>
  <si>
    <t>Дорожное хозяйство (дорожные фонды)</t>
  </si>
  <si>
    <t>315 00 00</t>
  </si>
  <si>
    <t xml:space="preserve">Содержание,  ремонт автомобильных дорог местного значения и дорожных сооружений на них в границах сельских поселений </t>
  </si>
  <si>
    <t>0500</t>
  </si>
  <si>
    <t>Жилищно-коммунальное хозяйство</t>
  </si>
  <si>
    <t>0502</t>
  </si>
  <si>
    <t>Коммунальное хозяйство</t>
  </si>
  <si>
    <t>351 00 00</t>
  </si>
  <si>
    <t>Поддержка коммунального хозяйства</t>
  </si>
  <si>
    <t>600</t>
  </si>
  <si>
    <t>Предоставление субсидии бюджетным, автономным учреждениям и иным некоммерческим организациям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</si>
  <si>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</si>
  <si>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</si>
  <si>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</si>
  <si>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</si>
  <si>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0503</t>
  </si>
  <si>
    <t>Благоустройство</t>
  </si>
  <si>
    <t>600 02 00</t>
  </si>
  <si>
    <t>Уличное освещение</t>
  </si>
  <si>
    <t>600 05 00</t>
  </si>
  <si>
    <t>Прочие мероприятия по благоустройству сельских поселений</t>
  </si>
  <si>
    <t>600 04 00</t>
  </si>
  <si>
    <t>Организация ритуальных услуг и содержание мест захоронения</t>
  </si>
  <si>
    <t xml:space="preserve">Софинансирование расходов по реализации приоритетного муниципального проекта " Благоустройство" в рамках приоритетного регионального проекта " Благоустройство" ( средства муниципального образования) </t>
  </si>
  <si>
    <t>0700</t>
  </si>
  <si>
    <t>Образование</t>
  </si>
  <si>
    <t>0707</t>
  </si>
  <si>
    <t>Молодежная политика и оздоровление детей</t>
  </si>
  <si>
    <t>431 00 00</t>
  </si>
  <si>
    <t>Организационно - воспитательная работа с молодежью</t>
  </si>
  <si>
    <t>431 01 00</t>
  </si>
  <si>
    <t>Проведение мероприятий для детей и молодежи</t>
  </si>
  <si>
    <t>0800</t>
  </si>
  <si>
    <t>Культура,  кинематография</t>
  </si>
  <si>
    <t>0801</t>
  </si>
  <si>
    <t xml:space="preserve">Культура </t>
  </si>
  <si>
    <t>440 00 00</t>
  </si>
  <si>
    <t>Дворцы и дома культуры, другие учреждения и средств массовой информации</t>
  </si>
  <si>
    <t>440 99 00</t>
  </si>
  <si>
    <t>Предоставление услуги по самодеятельному (любительскому) художественному творчеству</t>
  </si>
  <si>
    <t>442 00 00</t>
  </si>
  <si>
    <t>Библиотеки</t>
  </si>
  <si>
    <t>442 99 00</t>
  </si>
  <si>
    <t>Предоставление услуг по организации библиотечного обслуживания населения</t>
  </si>
  <si>
    <t>1000</t>
  </si>
  <si>
    <t>Социальная политика</t>
  </si>
  <si>
    <t>1001</t>
  </si>
  <si>
    <t>Пенсионное обеспечение</t>
  </si>
  <si>
    <t>491 00 00</t>
  </si>
  <si>
    <t xml:space="preserve">Пенсии </t>
  </si>
  <si>
    <t>491 01 00</t>
  </si>
  <si>
    <t>Пенсии за выслугу лет лицам, замещающим муниципальные должности муниципального образования, муниципальным служащим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</si>
  <si>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</si>
  <si>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</si>
  <si>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</si>
  <si>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</si>
  <si>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</si>
  <si>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</si>
  <si>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030 00 00</t>
  </si>
  <si>
    <t>Государственная программа Пермского края " Социальная поддержка граждан Пермского края"</t>
  </si>
  <si>
    <t xml:space="preserve">031 00 00 </t>
  </si>
  <si>
    <t>Программа "Реализация системымер социальной помощи и поддержки отдельных категорий граждан Пермского края" государственной прграммы Пермского края "Социальная поддержка граждан Пермского края"</t>
  </si>
  <si>
    <t>031 63 15</t>
  </si>
  <si>
    <t>Предоставление мер социальной поддержки отдельных категориям граждан, работающих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</si>
  <si>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320</t>
  </si>
  <si>
    <t>Социальные выплаты граждан , кроме публичных нормативных социальных выплат</t>
  </si>
  <si>
    <t>1100</t>
  </si>
  <si>
    <t xml:space="preserve">Физическая физкультура и спорт </t>
  </si>
  <si>
    <t>1101</t>
  </si>
  <si>
    <t xml:space="preserve">Физическая физкультура  </t>
  </si>
  <si>
    <t>512 00 00</t>
  </si>
  <si>
    <t>Физкультурно- оздоровительная работа и спортивные мероприятия</t>
  </si>
  <si>
    <t>9999</t>
  </si>
  <si>
    <t>9990000</t>
  </si>
  <si>
    <t>999</t>
  </si>
  <si>
    <t>Условно утвержденные расходы</t>
  </si>
  <si>
    <t xml:space="preserve">ВСЕГО  РАСХОДОВ </t>
  </si>
  <si>
    <t>Ведомство</t>
  </si>
  <si>
    <t>Администрация Петропавловского сельского поселения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</si>
  <si>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</si>
  <si>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местного самоуправления (государственной власти)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</si>
  <si>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</si>
  <si>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850</t>
  </si>
  <si>
    <t>Уплата налогов, сборов и иных обязательных платежей в бюджетную систему Российской Федерации</t>
  </si>
  <si>
    <t>Обеспечение деятельности финансовых, налоговых и таможенных органов и роганов финансового (финансово- бюджетного) надзора</t>
  </si>
  <si>
    <t>521 00 00</t>
  </si>
  <si>
    <t>Всего на содержание ОМСУ</t>
  </si>
  <si>
    <t xml:space="preserve">070 00 00 </t>
  </si>
  <si>
    <t>Реализация государственных функций, связанных с общегосударственным управлением</t>
  </si>
  <si>
    <r>
      <t xml:space="preserve">Расходы для внесения взноса на основании учредительного договора </t>
    </r>
    <r>
      <rPr>
        <b/>
        <i/>
        <sz val="8"/>
        <rFont val="Times New Roman"/>
        <family val="1"/>
        <charset val="204"/>
      </rPr>
      <t>Совета муниципальных образований Пермского края</t>
    </r>
  </si>
  <si>
    <t>Национальная экономика</t>
  </si>
  <si>
    <t xml:space="preserve">315 00 00 </t>
  </si>
  <si>
    <t xml:space="preserve">Софинансирование расходов по реализации приоритетного муниципального проекта " Благоустройство" в рамках приоритетного регионального проекта " Благоустройство" (средства муниципального образования) </t>
  </si>
  <si>
    <t>Культура и кинематография</t>
  </si>
  <si>
    <t>Культура</t>
  </si>
  <si>
    <t>Дворцыи дома культуры, другие учреждения культуры и средства массовой информации</t>
  </si>
  <si>
    <t>Социальные выплаты граждан, кроме публичных нормативных социальных выплат</t>
  </si>
  <si>
    <t>Совет депутатов Петропавловского сельского поселения</t>
  </si>
  <si>
    <t xml:space="preserve">999 00 00 </t>
  </si>
  <si>
    <t>Распределение бюджетных ассигнований на 2014 год по разделам и подразделам, целевым статьям и видам расходов классификации расходов бюджета , руб.</t>
  </si>
  <si>
    <t>Исполнено</t>
  </si>
  <si>
    <t>920 21 01</t>
  </si>
  <si>
    <t>Софинансирование расходов по реализации приоритетного регионального  проекта "Приведение в нормативное состояние объектов культуры и молодежной политики "</t>
  </si>
  <si>
    <t xml:space="preserve">Ведомственная структура расходов бюджета Петропавловского сельского поселения на 2014 год, руб. </t>
  </si>
  <si>
    <t>Земельный налог, взимаемый по ставкам, установленным в соответствии с подпунктом 1пункта1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</si>
  <si>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</si>
  <si>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Дотации бюджетам поселений на выравнивание уровня бюджетной обеспеченности (из регионального ФФПП)</t>
  </si>
  <si>
    <t>Дотации бюджетам поселений на выравнивание уровня бюджетной обеспеченности (из районного ФФПП)</t>
  </si>
  <si>
    <t>Прочие межбюджетные трансферты, передаваемые бюджетам поселений (остаток 2013г.ПРП " Приведение в нормативное состояние объектов культуры и молодежной политики)</t>
  </si>
  <si>
    <t>к Решению Совета депутатов от 15.04.2015г.№ 4</t>
  </si>
  <si>
    <t>Приложение 2 к Решению Совета депутатов от 15.04.2015г.№ 4</t>
  </si>
  <si>
    <t>Источники финансирования дефицита бюджета</t>
  </si>
  <si>
    <t xml:space="preserve">Наименование показателя </t>
  </si>
  <si>
    <t>Код источников финансирования дефицита бюджета по бюджетной классификации</t>
  </si>
  <si>
    <t>Исполено</t>
  </si>
  <si>
    <t>Источники финансирования дефицита бюджета- всего</t>
  </si>
  <si>
    <t>в том числе</t>
  </si>
  <si>
    <t>Источники внутреннего финансирования  бюджета- всего</t>
  </si>
  <si>
    <t>Источники внешнего финансирования  бюджета- всего</t>
  </si>
  <si>
    <t>Изменение остатков средств</t>
  </si>
  <si>
    <t>увеличение остатков всего</t>
  </si>
  <si>
    <t>уменьшение остатков всего</t>
  </si>
  <si>
    <t>х</t>
  </si>
  <si>
    <t>905 0105 020101 0000 610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</si>
</sst>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"/>
    <numFmt numFmtId="165" formatCode="_-* #,##0_р_._-;\-* #,##0_р_._-;_-* &quot;-&quot;??_р_._-;_-@_-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sz val="10"/>
      <name val="Helv"/>
    </font>
    <font>
      <sz val="8"/>
      <color indexed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10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3" borderId="5" applyNumberFormat="0" applyProtection="0">
      <alignment horizontal="left" vertical="center" indent="1"/>
    </xf>
    <xf numFmtId="0" fontId="6" fillId="4" borderId="5" applyNumberFormat="0" applyProtection="0">
      <alignment horizontal="left" vertical="center" indent="1"/>
    </xf>
    <xf numFmtId="0" fontId="6" fillId="5" borderId="5" applyNumberFormat="0" applyProtection="0">
      <alignment horizontal="left" vertical="center" indent="1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6" fillId="0" borderId="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</cellStyleXfs>
  <cellXfs count="128">
    <xf numFmtId="0" fontId="0" fillId="0" borderId="0" xfId="0"/>
    <xf numFmtId="0" fontId="2" fillId="0" borderId="0" xfId="0" applyFont="1" applyAlignment="1">
      <alignment horizontal="right"/>
    </xf>
    <xf numFmtId="0" fontId="4" fillId="0" borderId="0" xfId="2" applyFont="1" applyFill="1" applyBorder="1" applyAlignment="1">
      <alignment horizontal="center" vertical="center" wrapText="1"/>
    </xf>
    <xf numFmtId="49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7" fillId="2" borderId="4" xfId="3" applyFont="1" applyFill="1" applyBorder="1" applyAlignment="1">
      <alignment wrapText="1"/>
    </xf>
    <xf numFmtId="49" fontId="5" fillId="0" borderId="4" xfId="2" applyNumberFormat="1" applyFont="1" applyFill="1" applyBorder="1" applyAlignment="1">
      <alignment horizontal="center"/>
    </xf>
    <xf numFmtId="0" fontId="5" fillId="0" borderId="4" xfId="4" applyFont="1" applyFill="1" applyBorder="1" applyAlignment="1">
      <alignment horizontal="center"/>
    </xf>
    <xf numFmtId="0" fontId="5" fillId="0" borderId="4" xfId="4" applyFont="1" applyFill="1" applyBorder="1" applyAlignment="1">
      <alignment wrapText="1"/>
    </xf>
    <xf numFmtId="49" fontId="7" fillId="0" borderId="4" xfId="2" applyNumberFormat="1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4" xfId="4" applyFont="1" applyFill="1" applyBorder="1" applyAlignment="1">
      <alignment wrapText="1"/>
    </xf>
    <xf numFmtId="0" fontId="5" fillId="0" borderId="4" xfId="4" applyNumberFormat="1" applyFont="1" applyFill="1" applyBorder="1" applyAlignment="1">
      <alignment wrapText="1"/>
    </xf>
    <xf numFmtId="0" fontId="7" fillId="0" borderId="4" xfId="5" applyFont="1" applyFill="1" applyBorder="1" applyAlignment="1">
      <alignment horizontal="center"/>
    </xf>
    <xf numFmtId="0" fontId="7" fillId="0" borderId="4" xfId="5" applyFont="1" applyFill="1" applyBorder="1" applyAlignment="1">
      <alignment wrapText="1"/>
    </xf>
    <xf numFmtId="0" fontId="5" fillId="0" borderId="4" xfId="5" applyFont="1" applyFill="1" applyBorder="1" applyAlignment="1">
      <alignment horizontal="center"/>
    </xf>
    <xf numFmtId="0" fontId="5" fillId="2" borderId="4" xfId="6" applyFont="1" applyFill="1" applyBorder="1" applyAlignment="1">
      <alignment horizontal="center"/>
    </xf>
    <xf numFmtId="0" fontId="7" fillId="2" borderId="4" xfId="6" applyFont="1" applyFill="1" applyBorder="1" applyAlignment="1">
      <alignment wrapText="1"/>
    </xf>
    <xf numFmtId="2" fontId="7" fillId="2" borderId="4" xfId="1" applyNumberFormat="1" applyFont="1" applyFill="1" applyBorder="1" applyAlignment="1">
      <alignment horizontal="left" wrapText="1"/>
    </xf>
    <xf numFmtId="164" fontId="5" fillId="0" borderId="4" xfId="6" applyNumberFormat="1" applyFont="1" applyBorder="1" applyAlignment="1">
      <alignment horizontal="center"/>
    </xf>
    <xf numFmtId="0" fontId="5" fillId="0" borderId="4" xfId="6" applyFont="1" applyBorder="1" applyAlignment="1">
      <alignment horizontal="center"/>
    </xf>
    <xf numFmtId="0" fontId="7" fillId="0" borderId="4" xfId="6" applyFont="1" applyBorder="1" applyAlignment="1">
      <alignment wrapText="1"/>
    </xf>
    <xf numFmtId="2" fontId="5" fillId="0" borderId="4" xfId="1" applyNumberFormat="1" applyFont="1" applyBorder="1" applyAlignment="1">
      <alignment horizontal="left" wrapText="1"/>
    </xf>
    <xf numFmtId="0" fontId="7" fillId="0" borderId="4" xfId="2" applyFont="1" applyFill="1" applyBorder="1" applyAlignment="1">
      <alignment wrapText="1"/>
    </xf>
    <xf numFmtId="0" fontId="5" fillId="0" borderId="4" xfId="2" applyFont="1" applyFill="1" applyBorder="1" applyAlignment="1">
      <alignment wrapText="1"/>
    </xf>
    <xf numFmtId="164" fontId="5" fillId="0" borderId="4" xfId="6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2" fontId="7" fillId="0" borderId="4" xfId="1" applyNumberFormat="1" applyFont="1" applyFill="1" applyBorder="1" applyAlignment="1">
      <alignment horizontal="left" wrapText="1"/>
    </xf>
    <xf numFmtId="0" fontId="5" fillId="0" borderId="4" xfId="6" applyFont="1" applyFill="1" applyBorder="1" applyAlignment="1">
      <alignment wrapText="1"/>
    </xf>
    <xf numFmtId="2" fontId="8" fillId="0" borderId="4" xfId="1" applyNumberFormat="1" applyFont="1" applyFill="1" applyBorder="1" applyAlignment="1">
      <alignment horizontal="left" wrapText="1"/>
    </xf>
    <xf numFmtId="0" fontId="0" fillId="0" borderId="0" xfId="0" applyBorder="1"/>
    <xf numFmtId="2" fontId="5" fillId="0" borderId="4" xfId="1" applyNumberFormat="1" applyFont="1" applyFill="1" applyBorder="1" applyAlignment="1">
      <alignment horizontal="left" wrapText="1"/>
    </xf>
    <xf numFmtId="164" fontId="7" fillId="0" borderId="4" xfId="6" applyNumberFormat="1" applyFont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4" xfId="6" applyFont="1" applyFill="1" applyBorder="1" applyAlignment="1">
      <alignment wrapText="1"/>
    </xf>
    <xf numFmtId="0" fontId="9" fillId="0" borderId="4" xfId="0" applyFont="1" applyBorder="1"/>
    <xf numFmtId="0" fontId="7" fillId="0" borderId="4" xfId="6" applyFont="1" applyFill="1" applyBorder="1" applyAlignment="1">
      <alignment horizontal="left" wrapText="1"/>
    </xf>
    <xf numFmtId="2" fontId="7" fillId="0" borderId="4" xfId="1" applyNumberFormat="1" applyFont="1" applyBorder="1" applyAlignment="1">
      <alignment horizontal="left" wrapText="1"/>
    </xf>
    <xf numFmtId="0" fontId="9" fillId="0" borderId="0" xfId="0" applyFont="1"/>
    <xf numFmtId="0" fontId="5" fillId="0" borderId="0" xfId="0" applyFont="1"/>
    <xf numFmtId="0" fontId="5" fillId="0" borderId="4" xfId="0" applyFont="1" applyBorder="1" applyAlignment="1">
      <alignment horizontal="left" wrapText="1"/>
    </xf>
    <xf numFmtId="49" fontId="7" fillId="6" borderId="4" xfId="0" applyNumberFormat="1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165" fontId="0" fillId="0" borderId="0" xfId="0" applyNumberFormat="1"/>
    <xf numFmtId="0" fontId="5" fillId="0" borderId="4" xfId="0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left" wrapText="1"/>
    </xf>
    <xf numFmtId="49" fontId="5" fillId="7" borderId="4" xfId="0" applyNumberFormat="1" applyFont="1" applyFill="1" applyBorder="1" applyAlignment="1">
      <alignment horizontal="left" wrapText="1"/>
    </xf>
    <xf numFmtId="0" fontId="7" fillId="7" borderId="4" xfId="0" applyFont="1" applyFill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6" fillId="0" borderId="0" xfId="0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49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165" fontId="13" fillId="0" borderId="0" xfId="0" applyNumberFormat="1" applyFont="1" applyAlignment="1">
      <alignment wrapText="1"/>
    </xf>
    <xf numFmtId="166" fontId="1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7" fillId="0" borderId="4" xfId="0" applyFont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8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2" fontId="7" fillId="6" borderId="4" xfId="0" applyNumberFormat="1" applyFont="1" applyFill="1" applyBorder="1" applyAlignment="1">
      <alignment horizontal="left" wrapText="1"/>
    </xf>
    <xf numFmtId="2" fontId="7" fillId="6" borderId="4" xfId="1" applyNumberFormat="1" applyFont="1" applyFill="1" applyBorder="1" applyAlignment="1">
      <alignment horizontal="left" wrapText="1"/>
    </xf>
    <xf numFmtId="2" fontId="7" fillId="0" borderId="4" xfId="0" applyNumberFormat="1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left" wrapText="1"/>
    </xf>
    <xf numFmtId="2" fontId="13" fillId="0" borderId="4" xfId="0" applyNumberFormat="1" applyFont="1" applyFill="1" applyBorder="1" applyAlignment="1">
      <alignment horizontal="left" wrapText="1"/>
    </xf>
    <xf numFmtId="2" fontId="7" fillId="7" borderId="4" xfId="0" applyNumberFormat="1" applyFont="1" applyFill="1" applyBorder="1" applyAlignment="1">
      <alignment horizontal="left" wrapText="1"/>
    </xf>
    <xf numFmtId="2" fontId="12" fillId="0" borderId="4" xfId="0" applyNumberFormat="1" applyFont="1" applyFill="1" applyBorder="1" applyAlignment="1">
      <alignment horizontal="left" wrapText="1"/>
    </xf>
    <xf numFmtId="2" fontId="15" fillId="0" borderId="4" xfId="1" applyNumberFormat="1" applyFont="1" applyFill="1" applyBorder="1" applyAlignment="1">
      <alignment horizontal="left" wrapText="1"/>
    </xf>
    <xf numFmtId="2" fontId="12" fillId="0" borderId="4" xfId="1" applyNumberFormat="1" applyFont="1" applyFill="1" applyBorder="1" applyAlignment="1">
      <alignment horizontal="left" wrapText="1"/>
    </xf>
    <xf numFmtId="2" fontId="15" fillId="0" borderId="4" xfId="0" applyNumberFormat="1" applyFont="1" applyFill="1" applyBorder="1" applyAlignment="1">
      <alignment horizontal="left" wrapText="1"/>
    </xf>
    <xf numFmtId="2" fontId="5" fillId="0" borderId="4" xfId="1" applyNumberFormat="1" applyFont="1" applyFill="1" applyBorder="1" applyAlignment="1">
      <alignment horizontal="left"/>
    </xf>
    <xf numFmtId="2" fontId="5" fillId="0" borderId="4" xfId="1" applyNumberFormat="1" applyFont="1" applyBorder="1" applyAlignment="1">
      <alignment horizontal="left"/>
    </xf>
    <xf numFmtId="2" fontId="12" fillId="0" borderId="4" xfId="0" applyNumberFormat="1" applyFont="1" applyFill="1" applyBorder="1" applyAlignment="1">
      <alignment horizontal="center" wrapText="1"/>
    </xf>
    <xf numFmtId="2" fontId="12" fillId="0" borderId="4" xfId="0" applyNumberFormat="1" applyFont="1" applyFill="1" applyBorder="1" applyAlignment="1">
      <alignment wrapText="1"/>
    </xf>
    <xf numFmtId="2" fontId="5" fillId="8" borderId="4" xfId="1" applyNumberFormat="1" applyFont="1" applyFill="1" applyBorder="1" applyAlignment="1">
      <alignment horizontal="left"/>
    </xf>
    <xf numFmtId="2" fontId="14" fillId="0" borderId="4" xfId="0" applyNumberFormat="1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wrapText="1"/>
    </xf>
    <xf numFmtId="2" fontId="11" fillId="0" borderId="4" xfId="0" applyNumberFormat="1" applyFont="1" applyFill="1" applyBorder="1" applyAlignment="1">
      <alignment horizontal="left" wrapText="1"/>
    </xf>
    <xf numFmtId="2" fontId="5" fillId="6" borderId="4" xfId="0" applyNumberFormat="1" applyFont="1" applyFill="1" applyBorder="1" applyAlignment="1">
      <alignment horizontal="left" wrapText="1"/>
    </xf>
    <xf numFmtId="2" fontId="7" fillId="6" borderId="4" xfId="1" applyNumberFormat="1" applyFont="1" applyFill="1" applyBorder="1" applyAlignment="1">
      <alignment horizontal="left"/>
    </xf>
    <xf numFmtId="2" fontId="7" fillId="0" borderId="4" xfId="1" applyNumberFormat="1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7" fillId="2" borderId="4" xfId="1" applyNumberFormat="1" applyFont="1" applyFill="1" applyBorder="1" applyAlignment="1">
      <alignment horizontal="left" wrapText="1"/>
    </xf>
    <xf numFmtId="0" fontId="7" fillId="0" borderId="4" xfId="1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7" fillId="0" borderId="4" xfId="1" applyNumberFormat="1" applyFont="1" applyBorder="1" applyAlignment="1">
      <alignment horizontal="left" wrapText="1"/>
    </xf>
    <xf numFmtId="0" fontId="8" fillId="0" borderId="4" xfId="1" applyNumberFormat="1" applyFont="1" applyFill="1" applyBorder="1" applyAlignment="1">
      <alignment horizontal="left" wrapText="1"/>
    </xf>
    <xf numFmtId="0" fontId="2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" fontId="2" fillId="0" borderId="6" xfId="0" applyNumberFormat="1" applyFont="1" applyBorder="1"/>
    <xf numFmtId="2" fontId="2" fillId="0" borderId="6" xfId="0" applyNumberFormat="1" applyFont="1" applyBorder="1"/>
    <xf numFmtId="2" fontId="7" fillId="0" borderId="4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5" fillId="0" borderId="0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45">
    <cellStyle name="Normal_Regional Data for IGR" xfId="7"/>
    <cellStyle name="SAPBEXaggData" xfId="8"/>
    <cellStyle name="SAPBEXaggDataEmph" xfId="9"/>
    <cellStyle name="SAPBEXaggItem" xfId="10"/>
    <cellStyle name="SAPBEXaggItemX" xfId="11"/>
    <cellStyle name="SAPBEXchaText" xfId="12"/>
    <cellStyle name="SAPBEXexcBad7" xfId="13"/>
    <cellStyle name="SAPBEXexcBad8" xfId="14"/>
    <cellStyle name="SAPBEXexcBad9" xfId="15"/>
    <cellStyle name="SAPBEXexcCritical4" xfId="16"/>
    <cellStyle name="SAPBEXexcCritical5" xfId="17"/>
    <cellStyle name="SAPBEXexcCritical6" xfId="18"/>
    <cellStyle name="SAPBEXexcGood1" xfId="19"/>
    <cellStyle name="SAPBEXexcGood2" xfId="20"/>
    <cellStyle name="SAPBEXexcGood3" xfId="21"/>
    <cellStyle name="SAPBEXfilterDrill" xfId="22"/>
    <cellStyle name="SAPBEXfilterItem" xfId="23"/>
    <cellStyle name="SAPBEXfilterText" xfId="24"/>
    <cellStyle name="SAPBEXformats" xfId="25"/>
    <cellStyle name="SAPBEXheaderItem" xfId="26"/>
    <cellStyle name="SAPBEXheaderText" xfId="27"/>
    <cellStyle name="SAPBEXHLevel0" xfId="3"/>
    <cellStyle name="SAPBEXHLevel0X" xfId="28"/>
    <cellStyle name="SAPBEXHLevel1" xfId="5"/>
    <cellStyle name="SAPBEXHLevel1X" xfId="29"/>
    <cellStyle name="SAPBEXHLevel2" xfId="4"/>
    <cellStyle name="SAPBEXHLevel2X" xfId="30"/>
    <cellStyle name="SAPBEXHLevel3" xfId="31"/>
    <cellStyle name="SAPBEXHLevel3X" xfId="32"/>
    <cellStyle name="SAPBEXinputData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  <cellStyle name="Обычный" xfId="0" builtinId="0"/>
    <cellStyle name="Обычный_Лист1" xfId="2"/>
    <cellStyle name="Обычный_Прил" xfId="6"/>
    <cellStyle name="Стиль 1" xfId="44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workbookViewId="0">
      <selection activeCell="J12" sqref="J12:J14"/>
    </sheetView>
  </sheetViews>
  <sheetFormatPr defaultRowHeight="12.75"/>
  <cols>
    <col min="1" max="1" width="7" customWidth="1"/>
    <col min="2" max="2" width="7.42578125" customWidth="1"/>
    <col min="3" max="3" width="8.28515625" customWidth="1"/>
    <col min="4" max="4" width="6.42578125" customWidth="1"/>
    <col min="5" max="5" width="43.140625" customWidth="1"/>
    <col min="6" max="6" width="10.7109375" customWidth="1"/>
    <col min="7" max="7" width="10.140625" customWidth="1"/>
    <col min="257" max="257" width="7" customWidth="1"/>
    <col min="258" max="258" width="8.85546875" customWidth="1"/>
    <col min="260" max="260" width="7.28515625" customWidth="1"/>
    <col min="261" max="261" width="35.42578125" customWidth="1"/>
    <col min="262" max="262" width="10.7109375" customWidth="1"/>
    <col min="263" max="263" width="12.5703125" customWidth="1"/>
    <col min="513" max="513" width="7" customWidth="1"/>
    <col min="514" max="514" width="8.85546875" customWidth="1"/>
    <col min="516" max="516" width="7.28515625" customWidth="1"/>
    <col min="517" max="517" width="35.42578125" customWidth="1"/>
    <col min="518" max="518" width="10.7109375" customWidth="1"/>
    <col min="519" max="519" width="12.5703125" customWidth="1"/>
    <col min="769" max="769" width="7" customWidth="1"/>
    <col min="770" max="770" width="8.85546875" customWidth="1"/>
    <col min="772" max="772" width="7.28515625" customWidth="1"/>
    <col min="773" max="773" width="35.42578125" customWidth="1"/>
    <col min="774" max="774" width="10.7109375" customWidth="1"/>
    <col min="775" max="775" width="12.5703125" customWidth="1"/>
    <col min="1025" max="1025" width="7" customWidth="1"/>
    <col min="1026" max="1026" width="8.85546875" customWidth="1"/>
    <col min="1028" max="1028" width="7.28515625" customWidth="1"/>
    <col min="1029" max="1029" width="35.42578125" customWidth="1"/>
    <col min="1030" max="1030" width="10.7109375" customWidth="1"/>
    <col min="1031" max="1031" width="12.5703125" customWidth="1"/>
    <col min="1281" max="1281" width="7" customWidth="1"/>
    <col min="1282" max="1282" width="8.85546875" customWidth="1"/>
    <col min="1284" max="1284" width="7.28515625" customWidth="1"/>
    <col min="1285" max="1285" width="35.42578125" customWidth="1"/>
    <col min="1286" max="1286" width="10.7109375" customWidth="1"/>
    <col min="1287" max="1287" width="12.5703125" customWidth="1"/>
    <col min="1537" max="1537" width="7" customWidth="1"/>
    <col min="1538" max="1538" width="8.85546875" customWidth="1"/>
    <col min="1540" max="1540" width="7.28515625" customWidth="1"/>
    <col min="1541" max="1541" width="35.42578125" customWidth="1"/>
    <col min="1542" max="1542" width="10.7109375" customWidth="1"/>
    <col min="1543" max="1543" width="12.5703125" customWidth="1"/>
    <col min="1793" max="1793" width="7" customWidth="1"/>
    <col min="1794" max="1794" width="8.85546875" customWidth="1"/>
    <col min="1796" max="1796" width="7.28515625" customWidth="1"/>
    <col min="1797" max="1797" width="35.42578125" customWidth="1"/>
    <col min="1798" max="1798" width="10.7109375" customWidth="1"/>
    <col min="1799" max="1799" width="12.5703125" customWidth="1"/>
    <col min="2049" max="2049" width="7" customWidth="1"/>
    <col min="2050" max="2050" width="8.85546875" customWidth="1"/>
    <col min="2052" max="2052" width="7.28515625" customWidth="1"/>
    <col min="2053" max="2053" width="35.42578125" customWidth="1"/>
    <col min="2054" max="2054" width="10.7109375" customWidth="1"/>
    <col min="2055" max="2055" width="12.5703125" customWidth="1"/>
    <col min="2305" max="2305" width="7" customWidth="1"/>
    <col min="2306" max="2306" width="8.85546875" customWidth="1"/>
    <col min="2308" max="2308" width="7.28515625" customWidth="1"/>
    <col min="2309" max="2309" width="35.42578125" customWidth="1"/>
    <col min="2310" max="2310" width="10.7109375" customWidth="1"/>
    <col min="2311" max="2311" width="12.5703125" customWidth="1"/>
    <col min="2561" max="2561" width="7" customWidth="1"/>
    <col min="2562" max="2562" width="8.85546875" customWidth="1"/>
    <col min="2564" max="2564" width="7.28515625" customWidth="1"/>
    <col min="2565" max="2565" width="35.42578125" customWidth="1"/>
    <col min="2566" max="2566" width="10.7109375" customWidth="1"/>
    <col min="2567" max="2567" width="12.5703125" customWidth="1"/>
    <col min="2817" max="2817" width="7" customWidth="1"/>
    <col min="2818" max="2818" width="8.85546875" customWidth="1"/>
    <col min="2820" max="2820" width="7.28515625" customWidth="1"/>
    <col min="2821" max="2821" width="35.42578125" customWidth="1"/>
    <col min="2822" max="2822" width="10.7109375" customWidth="1"/>
    <col min="2823" max="2823" width="12.5703125" customWidth="1"/>
    <col min="3073" max="3073" width="7" customWidth="1"/>
    <col min="3074" max="3074" width="8.85546875" customWidth="1"/>
    <col min="3076" max="3076" width="7.28515625" customWidth="1"/>
    <col min="3077" max="3077" width="35.42578125" customWidth="1"/>
    <col min="3078" max="3078" width="10.7109375" customWidth="1"/>
    <col min="3079" max="3079" width="12.5703125" customWidth="1"/>
    <col min="3329" max="3329" width="7" customWidth="1"/>
    <col min="3330" max="3330" width="8.85546875" customWidth="1"/>
    <col min="3332" max="3332" width="7.28515625" customWidth="1"/>
    <col min="3333" max="3333" width="35.42578125" customWidth="1"/>
    <col min="3334" max="3334" width="10.7109375" customWidth="1"/>
    <col min="3335" max="3335" width="12.5703125" customWidth="1"/>
    <col min="3585" max="3585" width="7" customWidth="1"/>
    <col min="3586" max="3586" width="8.85546875" customWidth="1"/>
    <col min="3588" max="3588" width="7.28515625" customWidth="1"/>
    <col min="3589" max="3589" width="35.42578125" customWidth="1"/>
    <col min="3590" max="3590" width="10.7109375" customWidth="1"/>
    <col min="3591" max="3591" width="12.5703125" customWidth="1"/>
    <col min="3841" max="3841" width="7" customWidth="1"/>
    <col min="3842" max="3842" width="8.85546875" customWidth="1"/>
    <col min="3844" max="3844" width="7.28515625" customWidth="1"/>
    <col min="3845" max="3845" width="35.42578125" customWidth="1"/>
    <col min="3846" max="3846" width="10.7109375" customWidth="1"/>
    <col min="3847" max="3847" width="12.5703125" customWidth="1"/>
    <col min="4097" max="4097" width="7" customWidth="1"/>
    <col min="4098" max="4098" width="8.85546875" customWidth="1"/>
    <col min="4100" max="4100" width="7.28515625" customWidth="1"/>
    <col min="4101" max="4101" width="35.42578125" customWidth="1"/>
    <col min="4102" max="4102" width="10.7109375" customWidth="1"/>
    <col min="4103" max="4103" width="12.5703125" customWidth="1"/>
    <col min="4353" max="4353" width="7" customWidth="1"/>
    <col min="4354" max="4354" width="8.85546875" customWidth="1"/>
    <col min="4356" max="4356" width="7.28515625" customWidth="1"/>
    <col min="4357" max="4357" width="35.42578125" customWidth="1"/>
    <col min="4358" max="4358" width="10.7109375" customWidth="1"/>
    <col min="4359" max="4359" width="12.5703125" customWidth="1"/>
    <col min="4609" max="4609" width="7" customWidth="1"/>
    <col min="4610" max="4610" width="8.85546875" customWidth="1"/>
    <col min="4612" max="4612" width="7.28515625" customWidth="1"/>
    <col min="4613" max="4613" width="35.42578125" customWidth="1"/>
    <col min="4614" max="4614" width="10.7109375" customWidth="1"/>
    <col min="4615" max="4615" width="12.5703125" customWidth="1"/>
    <col min="4865" max="4865" width="7" customWidth="1"/>
    <col min="4866" max="4866" width="8.85546875" customWidth="1"/>
    <col min="4868" max="4868" width="7.28515625" customWidth="1"/>
    <col min="4869" max="4869" width="35.42578125" customWidth="1"/>
    <col min="4870" max="4870" width="10.7109375" customWidth="1"/>
    <col min="4871" max="4871" width="12.5703125" customWidth="1"/>
    <col min="5121" max="5121" width="7" customWidth="1"/>
    <col min="5122" max="5122" width="8.85546875" customWidth="1"/>
    <col min="5124" max="5124" width="7.28515625" customWidth="1"/>
    <col min="5125" max="5125" width="35.42578125" customWidth="1"/>
    <col min="5126" max="5126" width="10.7109375" customWidth="1"/>
    <col min="5127" max="5127" width="12.5703125" customWidth="1"/>
    <col min="5377" max="5377" width="7" customWidth="1"/>
    <col min="5378" max="5378" width="8.85546875" customWidth="1"/>
    <col min="5380" max="5380" width="7.28515625" customWidth="1"/>
    <col min="5381" max="5381" width="35.42578125" customWidth="1"/>
    <col min="5382" max="5382" width="10.7109375" customWidth="1"/>
    <col min="5383" max="5383" width="12.5703125" customWidth="1"/>
    <col min="5633" max="5633" width="7" customWidth="1"/>
    <col min="5634" max="5634" width="8.85546875" customWidth="1"/>
    <col min="5636" max="5636" width="7.28515625" customWidth="1"/>
    <col min="5637" max="5637" width="35.42578125" customWidth="1"/>
    <col min="5638" max="5638" width="10.7109375" customWidth="1"/>
    <col min="5639" max="5639" width="12.5703125" customWidth="1"/>
    <col min="5889" max="5889" width="7" customWidth="1"/>
    <col min="5890" max="5890" width="8.85546875" customWidth="1"/>
    <col min="5892" max="5892" width="7.28515625" customWidth="1"/>
    <col min="5893" max="5893" width="35.42578125" customWidth="1"/>
    <col min="5894" max="5894" width="10.7109375" customWidth="1"/>
    <col min="5895" max="5895" width="12.5703125" customWidth="1"/>
    <col min="6145" max="6145" width="7" customWidth="1"/>
    <col min="6146" max="6146" width="8.85546875" customWidth="1"/>
    <col min="6148" max="6148" width="7.28515625" customWidth="1"/>
    <col min="6149" max="6149" width="35.42578125" customWidth="1"/>
    <col min="6150" max="6150" width="10.7109375" customWidth="1"/>
    <col min="6151" max="6151" width="12.5703125" customWidth="1"/>
    <col min="6401" max="6401" width="7" customWidth="1"/>
    <col min="6402" max="6402" width="8.85546875" customWidth="1"/>
    <col min="6404" max="6404" width="7.28515625" customWidth="1"/>
    <col min="6405" max="6405" width="35.42578125" customWidth="1"/>
    <col min="6406" max="6406" width="10.7109375" customWidth="1"/>
    <col min="6407" max="6407" width="12.5703125" customWidth="1"/>
    <col min="6657" max="6657" width="7" customWidth="1"/>
    <col min="6658" max="6658" width="8.85546875" customWidth="1"/>
    <col min="6660" max="6660" width="7.28515625" customWidth="1"/>
    <col min="6661" max="6661" width="35.42578125" customWidth="1"/>
    <col min="6662" max="6662" width="10.7109375" customWidth="1"/>
    <col min="6663" max="6663" width="12.5703125" customWidth="1"/>
    <col min="6913" max="6913" width="7" customWidth="1"/>
    <col min="6914" max="6914" width="8.85546875" customWidth="1"/>
    <col min="6916" max="6916" width="7.28515625" customWidth="1"/>
    <col min="6917" max="6917" width="35.42578125" customWidth="1"/>
    <col min="6918" max="6918" width="10.7109375" customWidth="1"/>
    <col min="6919" max="6919" width="12.5703125" customWidth="1"/>
    <col min="7169" max="7169" width="7" customWidth="1"/>
    <col min="7170" max="7170" width="8.85546875" customWidth="1"/>
    <col min="7172" max="7172" width="7.28515625" customWidth="1"/>
    <col min="7173" max="7173" width="35.42578125" customWidth="1"/>
    <col min="7174" max="7174" width="10.7109375" customWidth="1"/>
    <col min="7175" max="7175" width="12.5703125" customWidth="1"/>
    <col min="7425" max="7425" width="7" customWidth="1"/>
    <col min="7426" max="7426" width="8.85546875" customWidth="1"/>
    <col min="7428" max="7428" width="7.28515625" customWidth="1"/>
    <col min="7429" max="7429" width="35.42578125" customWidth="1"/>
    <col min="7430" max="7430" width="10.7109375" customWidth="1"/>
    <col min="7431" max="7431" width="12.5703125" customWidth="1"/>
    <col min="7681" max="7681" width="7" customWidth="1"/>
    <col min="7682" max="7682" width="8.85546875" customWidth="1"/>
    <col min="7684" max="7684" width="7.28515625" customWidth="1"/>
    <col min="7685" max="7685" width="35.42578125" customWidth="1"/>
    <col min="7686" max="7686" width="10.7109375" customWidth="1"/>
    <col min="7687" max="7687" width="12.5703125" customWidth="1"/>
    <col min="7937" max="7937" width="7" customWidth="1"/>
    <col min="7938" max="7938" width="8.85546875" customWidth="1"/>
    <col min="7940" max="7940" width="7.28515625" customWidth="1"/>
    <col min="7941" max="7941" width="35.42578125" customWidth="1"/>
    <col min="7942" max="7942" width="10.7109375" customWidth="1"/>
    <col min="7943" max="7943" width="12.5703125" customWidth="1"/>
    <col min="8193" max="8193" width="7" customWidth="1"/>
    <col min="8194" max="8194" width="8.85546875" customWidth="1"/>
    <col min="8196" max="8196" width="7.28515625" customWidth="1"/>
    <col min="8197" max="8197" width="35.42578125" customWidth="1"/>
    <col min="8198" max="8198" width="10.7109375" customWidth="1"/>
    <col min="8199" max="8199" width="12.5703125" customWidth="1"/>
    <col min="8449" max="8449" width="7" customWidth="1"/>
    <col min="8450" max="8450" width="8.85546875" customWidth="1"/>
    <col min="8452" max="8452" width="7.28515625" customWidth="1"/>
    <col min="8453" max="8453" width="35.42578125" customWidth="1"/>
    <col min="8454" max="8454" width="10.7109375" customWidth="1"/>
    <col min="8455" max="8455" width="12.5703125" customWidth="1"/>
    <col min="8705" max="8705" width="7" customWidth="1"/>
    <col min="8706" max="8706" width="8.85546875" customWidth="1"/>
    <col min="8708" max="8708" width="7.28515625" customWidth="1"/>
    <col min="8709" max="8709" width="35.42578125" customWidth="1"/>
    <col min="8710" max="8710" width="10.7109375" customWidth="1"/>
    <col min="8711" max="8711" width="12.5703125" customWidth="1"/>
    <col min="8961" max="8961" width="7" customWidth="1"/>
    <col min="8962" max="8962" width="8.85546875" customWidth="1"/>
    <col min="8964" max="8964" width="7.28515625" customWidth="1"/>
    <col min="8965" max="8965" width="35.42578125" customWidth="1"/>
    <col min="8966" max="8966" width="10.7109375" customWidth="1"/>
    <col min="8967" max="8967" width="12.5703125" customWidth="1"/>
    <col min="9217" max="9217" width="7" customWidth="1"/>
    <col min="9218" max="9218" width="8.85546875" customWidth="1"/>
    <col min="9220" max="9220" width="7.28515625" customWidth="1"/>
    <col min="9221" max="9221" width="35.42578125" customWidth="1"/>
    <col min="9222" max="9222" width="10.7109375" customWidth="1"/>
    <col min="9223" max="9223" width="12.5703125" customWidth="1"/>
    <col min="9473" max="9473" width="7" customWidth="1"/>
    <col min="9474" max="9474" width="8.85546875" customWidth="1"/>
    <col min="9476" max="9476" width="7.28515625" customWidth="1"/>
    <col min="9477" max="9477" width="35.42578125" customWidth="1"/>
    <col min="9478" max="9478" width="10.7109375" customWidth="1"/>
    <col min="9479" max="9479" width="12.5703125" customWidth="1"/>
    <col min="9729" max="9729" width="7" customWidth="1"/>
    <col min="9730" max="9730" width="8.85546875" customWidth="1"/>
    <col min="9732" max="9732" width="7.28515625" customWidth="1"/>
    <col min="9733" max="9733" width="35.42578125" customWidth="1"/>
    <col min="9734" max="9734" width="10.7109375" customWidth="1"/>
    <col min="9735" max="9735" width="12.5703125" customWidth="1"/>
    <col min="9985" max="9985" width="7" customWidth="1"/>
    <col min="9986" max="9986" width="8.85546875" customWidth="1"/>
    <col min="9988" max="9988" width="7.28515625" customWidth="1"/>
    <col min="9989" max="9989" width="35.42578125" customWidth="1"/>
    <col min="9990" max="9990" width="10.7109375" customWidth="1"/>
    <col min="9991" max="9991" width="12.5703125" customWidth="1"/>
    <col min="10241" max="10241" width="7" customWidth="1"/>
    <col min="10242" max="10242" width="8.85546875" customWidth="1"/>
    <col min="10244" max="10244" width="7.28515625" customWidth="1"/>
    <col min="10245" max="10245" width="35.42578125" customWidth="1"/>
    <col min="10246" max="10246" width="10.7109375" customWidth="1"/>
    <col min="10247" max="10247" width="12.5703125" customWidth="1"/>
    <col min="10497" max="10497" width="7" customWidth="1"/>
    <col min="10498" max="10498" width="8.85546875" customWidth="1"/>
    <col min="10500" max="10500" width="7.28515625" customWidth="1"/>
    <col min="10501" max="10501" width="35.42578125" customWidth="1"/>
    <col min="10502" max="10502" width="10.7109375" customWidth="1"/>
    <col min="10503" max="10503" width="12.5703125" customWidth="1"/>
    <col min="10753" max="10753" width="7" customWidth="1"/>
    <col min="10754" max="10754" width="8.85546875" customWidth="1"/>
    <col min="10756" max="10756" width="7.28515625" customWidth="1"/>
    <col min="10757" max="10757" width="35.42578125" customWidth="1"/>
    <col min="10758" max="10758" width="10.7109375" customWidth="1"/>
    <col min="10759" max="10759" width="12.5703125" customWidth="1"/>
    <col min="11009" max="11009" width="7" customWidth="1"/>
    <col min="11010" max="11010" width="8.85546875" customWidth="1"/>
    <col min="11012" max="11012" width="7.28515625" customWidth="1"/>
    <col min="11013" max="11013" width="35.42578125" customWidth="1"/>
    <col min="11014" max="11014" width="10.7109375" customWidth="1"/>
    <col min="11015" max="11015" width="12.5703125" customWidth="1"/>
    <col min="11265" max="11265" width="7" customWidth="1"/>
    <col min="11266" max="11266" width="8.85546875" customWidth="1"/>
    <col min="11268" max="11268" width="7.28515625" customWidth="1"/>
    <col min="11269" max="11269" width="35.42578125" customWidth="1"/>
    <col min="11270" max="11270" width="10.7109375" customWidth="1"/>
    <col min="11271" max="11271" width="12.5703125" customWidth="1"/>
    <col min="11521" max="11521" width="7" customWidth="1"/>
    <col min="11522" max="11522" width="8.85546875" customWidth="1"/>
    <col min="11524" max="11524" width="7.28515625" customWidth="1"/>
    <col min="11525" max="11525" width="35.42578125" customWidth="1"/>
    <col min="11526" max="11526" width="10.7109375" customWidth="1"/>
    <col min="11527" max="11527" width="12.5703125" customWidth="1"/>
    <col min="11777" max="11777" width="7" customWidth="1"/>
    <col min="11778" max="11778" width="8.85546875" customWidth="1"/>
    <col min="11780" max="11780" width="7.28515625" customWidth="1"/>
    <col min="11781" max="11781" width="35.42578125" customWidth="1"/>
    <col min="11782" max="11782" width="10.7109375" customWidth="1"/>
    <col min="11783" max="11783" width="12.5703125" customWidth="1"/>
    <col min="12033" max="12033" width="7" customWidth="1"/>
    <col min="12034" max="12034" width="8.85546875" customWidth="1"/>
    <col min="12036" max="12036" width="7.28515625" customWidth="1"/>
    <col min="12037" max="12037" width="35.42578125" customWidth="1"/>
    <col min="12038" max="12038" width="10.7109375" customWidth="1"/>
    <col min="12039" max="12039" width="12.5703125" customWidth="1"/>
    <col min="12289" max="12289" width="7" customWidth="1"/>
    <col min="12290" max="12290" width="8.85546875" customWidth="1"/>
    <col min="12292" max="12292" width="7.28515625" customWidth="1"/>
    <col min="12293" max="12293" width="35.42578125" customWidth="1"/>
    <col min="12294" max="12294" width="10.7109375" customWidth="1"/>
    <col min="12295" max="12295" width="12.5703125" customWidth="1"/>
    <col min="12545" max="12545" width="7" customWidth="1"/>
    <col min="12546" max="12546" width="8.85546875" customWidth="1"/>
    <col min="12548" max="12548" width="7.28515625" customWidth="1"/>
    <col min="12549" max="12549" width="35.42578125" customWidth="1"/>
    <col min="12550" max="12550" width="10.7109375" customWidth="1"/>
    <col min="12551" max="12551" width="12.5703125" customWidth="1"/>
    <col min="12801" max="12801" width="7" customWidth="1"/>
    <col min="12802" max="12802" width="8.85546875" customWidth="1"/>
    <col min="12804" max="12804" width="7.28515625" customWidth="1"/>
    <col min="12805" max="12805" width="35.42578125" customWidth="1"/>
    <col min="12806" max="12806" width="10.7109375" customWidth="1"/>
    <col min="12807" max="12807" width="12.5703125" customWidth="1"/>
    <col min="13057" max="13057" width="7" customWidth="1"/>
    <col min="13058" max="13058" width="8.85546875" customWidth="1"/>
    <col min="13060" max="13060" width="7.28515625" customWidth="1"/>
    <col min="13061" max="13061" width="35.42578125" customWidth="1"/>
    <col min="13062" max="13062" width="10.7109375" customWidth="1"/>
    <col min="13063" max="13063" width="12.5703125" customWidth="1"/>
    <col min="13313" max="13313" width="7" customWidth="1"/>
    <col min="13314" max="13314" width="8.85546875" customWidth="1"/>
    <col min="13316" max="13316" width="7.28515625" customWidth="1"/>
    <col min="13317" max="13317" width="35.42578125" customWidth="1"/>
    <col min="13318" max="13318" width="10.7109375" customWidth="1"/>
    <col min="13319" max="13319" width="12.5703125" customWidth="1"/>
    <col min="13569" max="13569" width="7" customWidth="1"/>
    <col min="13570" max="13570" width="8.85546875" customWidth="1"/>
    <col min="13572" max="13572" width="7.28515625" customWidth="1"/>
    <col min="13573" max="13573" width="35.42578125" customWidth="1"/>
    <col min="13574" max="13574" width="10.7109375" customWidth="1"/>
    <col min="13575" max="13575" width="12.5703125" customWidth="1"/>
    <col min="13825" max="13825" width="7" customWidth="1"/>
    <col min="13826" max="13826" width="8.85546875" customWidth="1"/>
    <col min="13828" max="13828" width="7.28515625" customWidth="1"/>
    <col min="13829" max="13829" width="35.42578125" customWidth="1"/>
    <col min="13830" max="13830" width="10.7109375" customWidth="1"/>
    <col min="13831" max="13831" width="12.5703125" customWidth="1"/>
    <col min="14081" max="14081" width="7" customWidth="1"/>
    <col min="14082" max="14082" width="8.85546875" customWidth="1"/>
    <col min="14084" max="14084" width="7.28515625" customWidth="1"/>
    <col min="14085" max="14085" width="35.42578125" customWidth="1"/>
    <col min="14086" max="14086" width="10.7109375" customWidth="1"/>
    <col min="14087" max="14087" width="12.5703125" customWidth="1"/>
    <col min="14337" max="14337" width="7" customWidth="1"/>
    <col min="14338" max="14338" width="8.85546875" customWidth="1"/>
    <col min="14340" max="14340" width="7.28515625" customWidth="1"/>
    <col min="14341" max="14341" width="35.42578125" customWidth="1"/>
    <col min="14342" max="14342" width="10.7109375" customWidth="1"/>
    <col min="14343" max="14343" width="12.5703125" customWidth="1"/>
    <col min="14593" max="14593" width="7" customWidth="1"/>
    <col min="14594" max="14594" width="8.85546875" customWidth="1"/>
    <col min="14596" max="14596" width="7.28515625" customWidth="1"/>
    <col min="14597" max="14597" width="35.42578125" customWidth="1"/>
    <col min="14598" max="14598" width="10.7109375" customWidth="1"/>
    <col min="14599" max="14599" width="12.5703125" customWidth="1"/>
    <col min="14849" max="14849" width="7" customWidth="1"/>
    <col min="14850" max="14850" width="8.85546875" customWidth="1"/>
    <col min="14852" max="14852" width="7.28515625" customWidth="1"/>
    <col min="14853" max="14853" width="35.42578125" customWidth="1"/>
    <col min="14854" max="14854" width="10.7109375" customWidth="1"/>
    <col min="14855" max="14855" width="12.5703125" customWidth="1"/>
    <col min="15105" max="15105" width="7" customWidth="1"/>
    <col min="15106" max="15106" width="8.85546875" customWidth="1"/>
    <col min="15108" max="15108" width="7.28515625" customWidth="1"/>
    <col min="15109" max="15109" width="35.42578125" customWidth="1"/>
    <col min="15110" max="15110" width="10.7109375" customWidth="1"/>
    <col min="15111" max="15111" width="12.5703125" customWidth="1"/>
    <col min="15361" max="15361" width="7" customWidth="1"/>
    <col min="15362" max="15362" width="8.85546875" customWidth="1"/>
    <col min="15364" max="15364" width="7.28515625" customWidth="1"/>
    <col min="15365" max="15365" width="35.42578125" customWidth="1"/>
    <col min="15366" max="15366" width="10.7109375" customWidth="1"/>
    <col min="15367" max="15367" width="12.5703125" customWidth="1"/>
    <col min="15617" max="15617" width="7" customWidth="1"/>
    <col min="15618" max="15618" width="8.85546875" customWidth="1"/>
    <col min="15620" max="15620" width="7.28515625" customWidth="1"/>
    <col min="15621" max="15621" width="35.42578125" customWidth="1"/>
    <col min="15622" max="15622" width="10.7109375" customWidth="1"/>
    <col min="15623" max="15623" width="12.5703125" customWidth="1"/>
    <col min="15873" max="15873" width="7" customWidth="1"/>
    <col min="15874" max="15874" width="8.85546875" customWidth="1"/>
    <col min="15876" max="15876" width="7.28515625" customWidth="1"/>
    <col min="15877" max="15877" width="35.42578125" customWidth="1"/>
    <col min="15878" max="15878" width="10.7109375" customWidth="1"/>
    <col min="15879" max="15879" width="12.5703125" customWidth="1"/>
    <col min="16129" max="16129" width="7" customWidth="1"/>
    <col min="16130" max="16130" width="8.85546875" customWidth="1"/>
    <col min="16132" max="16132" width="7.28515625" customWidth="1"/>
    <col min="16133" max="16133" width="35.42578125" customWidth="1"/>
    <col min="16134" max="16134" width="10.7109375" customWidth="1"/>
    <col min="16135" max="16135" width="12.5703125" customWidth="1"/>
  </cols>
  <sheetData>
    <row r="1" spans="1:7" ht="0.75" customHeight="1">
      <c r="A1" s="43"/>
      <c r="B1" s="43"/>
      <c r="C1" s="43"/>
      <c r="D1" s="43"/>
      <c r="E1" s="120"/>
      <c r="F1" s="120"/>
      <c r="G1" s="120"/>
    </row>
    <row r="2" spans="1:7" hidden="1">
      <c r="A2" s="43"/>
      <c r="B2" s="43"/>
      <c r="C2" s="43"/>
      <c r="D2" s="43"/>
      <c r="E2" s="120"/>
      <c r="F2" s="120"/>
      <c r="G2" s="120"/>
    </row>
    <row r="3" spans="1:7" hidden="1">
      <c r="A3" s="43"/>
      <c r="B3" s="43"/>
      <c r="C3" s="43"/>
      <c r="D3" s="43"/>
      <c r="E3" s="120"/>
      <c r="F3" s="120"/>
      <c r="G3" s="120"/>
    </row>
    <row r="4" spans="1:7" hidden="1">
      <c r="A4" s="43"/>
      <c r="B4" s="44"/>
      <c r="C4" s="44"/>
      <c r="D4" s="44"/>
      <c r="E4" s="44"/>
      <c r="F4" s="44"/>
      <c r="G4" s="44"/>
    </row>
    <row r="5" spans="1:7">
      <c r="A5" s="43"/>
      <c r="B5" s="44"/>
      <c r="C5" s="44"/>
      <c r="D5" s="44"/>
      <c r="E5" s="120" t="s">
        <v>266</v>
      </c>
      <c r="F5" s="120"/>
      <c r="G5" s="120"/>
    </row>
    <row r="6" spans="1:7" ht="12" customHeight="1">
      <c r="A6" s="121" t="s">
        <v>259</v>
      </c>
      <c r="B6" s="121"/>
      <c r="C6" s="121"/>
      <c r="D6" s="121"/>
      <c r="E6" s="121"/>
      <c r="F6" s="121"/>
      <c r="G6" s="121"/>
    </row>
    <row r="7" spans="1:7" ht="1.5" hidden="1" customHeight="1">
      <c r="A7" s="43"/>
      <c r="B7" s="44"/>
      <c r="C7" s="44"/>
      <c r="D7" s="44"/>
      <c r="E7" s="44"/>
      <c r="F7" s="44"/>
      <c r="G7" s="44"/>
    </row>
    <row r="8" spans="1:7" ht="33.75">
      <c r="A8" s="45" t="s">
        <v>233</v>
      </c>
      <c r="B8" s="45" t="s">
        <v>73</v>
      </c>
      <c r="C8" s="45" t="s">
        <v>74</v>
      </c>
      <c r="D8" s="45" t="s">
        <v>75</v>
      </c>
      <c r="E8" s="45" t="s">
        <v>76</v>
      </c>
      <c r="F8" s="45" t="s">
        <v>61</v>
      </c>
      <c r="G8" s="45" t="s">
        <v>256</v>
      </c>
    </row>
    <row r="9" spans="1:7" ht="13.5" customHeight="1">
      <c r="A9" s="78">
        <v>905</v>
      </c>
      <c r="B9" s="122" t="s">
        <v>234</v>
      </c>
      <c r="C9" s="122"/>
      <c r="D9" s="122"/>
      <c r="E9" s="122"/>
      <c r="F9" s="122"/>
      <c r="G9" s="122"/>
    </row>
    <row r="10" spans="1:7" ht="14.25" customHeight="1">
      <c r="A10" s="79">
        <v>905</v>
      </c>
      <c r="B10" s="82" t="s">
        <v>77</v>
      </c>
      <c r="C10" s="82"/>
      <c r="D10" s="82"/>
      <c r="E10" s="82" t="s">
        <v>78</v>
      </c>
      <c r="F10" s="83">
        <f>F11+F16++F43+F47+F52</f>
        <v>2783173.9799999995</v>
      </c>
      <c r="G10" s="83">
        <f>G11+G16++G43+G47+G52</f>
        <v>2519856.98</v>
      </c>
    </row>
    <row r="11" spans="1:7" ht="19.5" customHeight="1">
      <c r="A11" s="80"/>
      <c r="B11" s="85" t="s">
        <v>79</v>
      </c>
      <c r="C11" s="84"/>
      <c r="D11" s="84"/>
      <c r="E11" s="84" t="s">
        <v>235</v>
      </c>
      <c r="F11" s="32">
        <f>F13</f>
        <v>359426.01</v>
      </c>
      <c r="G11" s="32">
        <f>G13</f>
        <v>359426.01</v>
      </c>
    </row>
    <row r="12" spans="1:7" ht="33.75">
      <c r="A12" s="80"/>
      <c r="B12" s="85"/>
      <c r="C12" s="85" t="s">
        <v>81</v>
      </c>
      <c r="D12" s="84"/>
      <c r="E12" s="85" t="s">
        <v>236</v>
      </c>
      <c r="F12" s="32"/>
      <c r="G12" s="32"/>
    </row>
    <row r="13" spans="1:7">
      <c r="A13" s="80"/>
      <c r="B13" s="85"/>
      <c r="C13" s="85" t="s">
        <v>83</v>
      </c>
      <c r="D13" s="85"/>
      <c r="E13" s="85" t="s">
        <v>84</v>
      </c>
      <c r="F13" s="32">
        <f>F14</f>
        <v>359426.01</v>
      </c>
      <c r="G13" s="32">
        <f>G14</f>
        <v>359426.01</v>
      </c>
    </row>
    <row r="14" spans="1:7" ht="22.5">
      <c r="A14" s="80"/>
      <c r="B14" s="85"/>
      <c r="C14" s="85"/>
      <c r="D14" s="85" t="s">
        <v>85</v>
      </c>
      <c r="E14" s="85" t="s">
        <v>151</v>
      </c>
      <c r="F14" s="36">
        <f>F15</f>
        <v>359426.01</v>
      </c>
      <c r="G14" s="36">
        <f>G15</f>
        <v>359426.01</v>
      </c>
    </row>
    <row r="15" spans="1:7" ht="22.5">
      <c r="A15" s="80"/>
      <c r="B15" s="85"/>
      <c r="C15" s="85"/>
      <c r="D15" s="85" t="s">
        <v>87</v>
      </c>
      <c r="E15" s="85" t="s">
        <v>152</v>
      </c>
      <c r="F15" s="36">
        <v>359426.01</v>
      </c>
      <c r="G15" s="36">
        <v>359426.01</v>
      </c>
    </row>
    <row r="16" spans="1:7" ht="30.75" customHeight="1">
      <c r="A16" s="80"/>
      <c r="B16" s="85" t="s">
        <v>99</v>
      </c>
      <c r="C16" s="84"/>
      <c r="D16" s="84"/>
      <c r="E16" s="84" t="s">
        <v>237</v>
      </c>
      <c r="F16" s="32">
        <f>F17+F25+F31+F38</f>
        <v>2272747.9699999997</v>
      </c>
      <c r="G16" s="32">
        <f>G17+G25+G31+G38</f>
        <v>2009430.97</v>
      </c>
    </row>
    <row r="17" spans="1:7" ht="23.25" customHeight="1">
      <c r="A17" s="80"/>
      <c r="B17" s="85"/>
      <c r="C17" s="85" t="s">
        <v>81</v>
      </c>
      <c r="D17" s="84"/>
      <c r="E17" s="85" t="s">
        <v>236</v>
      </c>
      <c r="F17" s="32">
        <f>F18</f>
        <v>2003647.97</v>
      </c>
      <c r="G17" s="32">
        <f>G18</f>
        <v>2003630.97</v>
      </c>
    </row>
    <row r="18" spans="1:7">
      <c r="A18" s="80"/>
      <c r="B18" s="85"/>
      <c r="C18" s="85" t="s">
        <v>101</v>
      </c>
      <c r="D18" s="85"/>
      <c r="E18" s="85" t="s">
        <v>102</v>
      </c>
      <c r="F18" s="32">
        <f>F19+F21+F23+F28</f>
        <v>2003647.97</v>
      </c>
      <c r="G18" s="32">
        <f>G19+G21+G23+G28</f>
        <v>2003630.97</v>
      </c>
    </row>
    <row r="19" spans="1:7" ht="21.75" customHeight="1">
      <c r="A19" s="80"/>
      <c r="B19" s="85"/>
      <c r="C19" s="85"/>
      <c r="D19" s="85" t="s">
        <v>85</v>
      </c>
      <c r="E19" s="85" t="s">
        <v>151</v>
      </c>
      <c r="F19" s="36">
        <f>F20</f>
        <v>1402079.84</v>
      </c>
      <c r="G19" s="36">
        <f>G20</f>
        <v>1402079.84</v>
      </c>
    </row>
    <row r="20" spans="1:7" ht="22.5">
      <c r="A20" s="80"/>
      <c r="B20" s="85"/>
      <c r="C20" s="85"/>
      <c r="D20" s="85" t="s">
        <v>87</v>
      </c>
      <c r="E20" s="85" t="s">
        <v>152</v>
      </c>
      <c r="F20" s="36">
        <v>1402079.84</v>
      </c>
      <c r="G20" s="92">
        <v>1402079.84</v>
      </c>
    </row>
    <row r="21" spans="1:7" ht="13.5" customHeight="1">
      <c r="A21" s="80"/>
      <c r="B21" s="85"/>
      <c r="C21" s="85"/>
      <c r="D21" s="85" t="s">
        <v>103</v>
      </c>
      <c r="E21" s="85" t="s">
        <v>104</v>
      </c>
      <c r="F21" s="36">
        <f>F22</f>
        <v>509689.95</v>
      </c>
      <c r="G21" s="36">
        <f>G22</f>
        <v>509689.95</v>
      </c>
    </row>
    <row r="22" spans="1:7">
      <c r="A22" s="80"/>
      <c r="B22" s="85"/>
      <c r="C22" s="85"/>
      <c r="D22" s="85" t="s">
        <v>105</v>
      </c>
      <c r="E22" s="85" t="s">
        <v>106</v>
      </c>
      <c r="F22" s="92">
        <v>509689.95</v>
      </c>
      <c r="G22" s="93">
        <v>509689.95</v>
      </c>
    </row>
    <row r="23" spans="1:7">
      <c r="A23" s="80"/>
      <c r="B23" s="85"/>
      <c r="C23" s="85"/>
      <c r="D23" s="85" t="s">
        <v>107</v>
      </c>
      <c r="E23" s="85" t="s">
        <v>108</v>
      </c>
      <c r="F23" s="36">
        <f>F24</f>
        <v>4111.18</v>
      </c>
      <c r="G23" s="36">
        <f>G24</f>
        <v>4111.18</v>
      </c>
    </row>
    <row r="24" spans="1:7" ht="21" customHeight="1">
      <c r="A24" s="80"/>
      <c r="B24" s="85"/>
      <c r="C24" s="85"/>
      <c r="D24" s="85" t="s">
        <v>238</v>
      </c>
      <c r="E24" s="85" t="s">
        <v>239</v>
      </c>
      <c r="F24" s="36">
        <v>4111.18</v>
      </c>
      <c r="G24" s="93">
        <v>4111.18</v>
      </c>
    </row>
    <row r="25" spans="1:7" ht="44.25" customHeight="1">
      <c r="A25" s="80"/>
      <c r="B25" s="85"/>
      <c r="C25" s="94" t="s">
        <v>111</v>
      </c>
      <c r="D25" s="94"/>
      <c r="E25" s="95" t="s">
        <v>112</v>
      </c>
      <c r="F25" s="36">
        <f>F27</f>
        <v>263300</v>
      </c>
      <c r="G25" s="36">
        <f>G27</f>
        <v>0</v>
      </c>
    </row>
    <row r="26" spans="1:7" ht="12.75" customHeight="1">
      <c r="A26" s="80"/>
      <c r="B26" s="85"/>
      <c r="C26" s="85"/>
      <c r="D26" s="85" t="s">
        <v>103</v>
      </c>
      <c r="E26" s="85" t="s">
        <v>104</v>
      </c>
      <c r="F26" s="36">
        <f>F27</f>
        <v>263300</v>
      </c>
      <c r="G26" s="36">
        <f>G27</f>
        <v>0</v>
      </c>
    </row>
    <row r="27" spans="1:7">
      <c r="A27" s="80"/>
      <c r="B27" s="85"/>
      <c r="C27" s="85"/>
      <c r="D27" s="85" t="s">
        <v>105</v>
      </c>
      <c r="E27" s="85" t="s">
        <v>106</v>
      </c>
      <c r="F27" s="36">
        <v>263300</v>
      </c>
      <c r="G27" s="92">
        <v>0</v>
      </c>
    </row>
    <row r="28" spans="1:7" ht="45" customHeight="1">
      <c r="A28" s="80"/>
      <c r="B28" s="85"/>
      <c r="C28" s="85" t="s">
        <v>114</v>
      </c>
      <c r="D28" s="85"/>
      <c r="E28" s="85" t="s">
        <v>115</v>
      </c>
      <c r="F28" s="36">
        <f>F29</f>
        <v>87767</v>
      </c>
      <c r="G28" s="92">
        <f>G29</f>
        <v>87750</v>
      </c>
    </row>
    <row r="29" spans="1:7" ht="13.5" customHeight="1">
      <c r="A29" s="80"/>
      <c r="B29" s="85"/>
      <c r="C29" s="85"/>
      <c r="D29" s="85" t="s">
        <v>103</v>
      </c>
      <c r="E29" s="85" t="s">
        <v>104</v>
      </c>
      <c r="F29" s="36">
        <f>F30</f>
        <v>87767</v>
      </c>
      <c r="G29" s="92">
        <f>G30</f>
        <v>87750</v>
      </c>
    </row>
    <row r="30" spans="1:7">
      <c r="A30" s="80"/>
      <c r="B30" s="85"/>
      <c r="C30" s="85"/>
      <c r="D30" s="85" t="s">
        <v>105</v>
      </c>
      <c r="E30" s="85" t="s">
        <v>106</v>
      </c>
      <c r="F30" s="36">
        <v>87767</v>
      </c>
      <c r="G30" s="92">
        <v>87750</v>
      </c>
    </row>
    <row r="31" spans="1:7" ht="30" customHeight="1">
      <c r="A31" s="80"/>
      <c r="B31" s="85"/>
      <c r="C31" s="85"/>
      <c r="D31" s="85"/>
      <c r="E31" s="84" t="s">
        <v>240</v>
      </c>
      <c r="F31" s="36">
        <f>F32</f>
        <v>5000</v>
      </c>
      <c r="G31" s="36">
        <f>G32</f>
        <v>5000</v>
      </c>
    </row>
    <row r="32" spans="1:7" ht="13.5" customHeight="1">
      <c r="A32" s="80"/>
      <c r="B32" s="85"/>
      <c r="C32" s="85" t="s">
        <v>117</v>
      </c>
      <c r="D32" s="85"/>
      <c r="E32" s="85" t="s">
        <v>118</v>
      </c>
      <c r="F32" s="32">
        <f>F33</f>
        <v>5000</v>
      </c>
      <c r="G32" s="32">
        <f>G33</f>
        <v>5000</v>
      </c>
    </row>
    <row r="33" spans="1:7" ht="44.25" customHeight="1">
      <c r="A33" s="80"/>
      <c r="B33" s="85"/>
      <c r="C33" s="85" t="s">
        <v>119</v>
      </c>
      <c r="D33" s="85"/>
      <c r="E33" s="85" t="s">
        <v>120</v>
      </c>
      <c r="F33" s="36">
        <f>F35</f>
        <v>5000</v>
      </c>
      <c r="G33" s="36">
        <f>G35</f>
        <v>5000</v>
      </c>
    </row>
    <row r="34" spans="1:7">
      <c r="A34" s="80"/>
      <c r="B34" s="85"/>
      <c r="C34" s="85" t="s">
        <v>241</v>
      </c>
      <c r="D34" s="85"/>
      <c r="E34" s="85" t="s">
        <v>96</v>
      </c>
      <c r="F34" s="36">
        <f>F35</f>
        <v>5000</v>
      </c>
      <c r="G34" s="36">
        <f>G35</f>
        <v>5000</v>
      </c>
    </row>
    <row r="35" spans="1:7">
      <c r="A35" s="80"/>
      <c r="B35" s="85"/>
      <c r="C35" s="85"/>
      <c r="D35" s="85" t="s">
        <v>95</v>
      </c>
      <c r="E35" s="85" t="s">
        <v>98</v>
      </c>
      <c r="F35" s="36">
        <f>F36</f>
        <v>5000</v>
      </c>
      <c r="G35" s="92">
        <f>G36</f>
        <v>5000</v>
      </c>
    </row>
    <row r="36" spans="1:7">
      <c r="A36" s="80"/>
      <c r="B36" s="85"/>
      <c r="C36" s="85"/>
      <c r="D36" s="85" t="s">
        <v>97</v>
      </c>
      <c r="E36" s="85" t="s">
        <v>106</v>
      </c>
      <c r="F36" s="36">
        <v>5000</v>
      </c>
      <c r="G36" s="36">
        <v>5000</v>
      </c>
    </row>
    <row r="37" spans="1:7">
      <c r="A37" s="80"/>
      <c r="B37" s="85"/>
      <c r="C37" s="85"/>
      <c r="D37" s="85"/>
      <c r="E37" s="85" t="s">
        <v>242</v>
      </c>
      <c r="F37" s="36"/>
      <c r="G37" s="96"/>
    </row>
    <row r="38" spans="1:7" ht="21.75" customHeight="1">
      <c r="A38" s="80"/>
      <c r="B38" s="85"/>
      <c r="C38" s="85" t="s">
        <v>122</v>
      </c>
      <c r="D38" s="85"/>
      <c r="E38" s="85" t="s">
        <v>123</v>
      </c>
      <c r="F38" s="36">
        <f t="shared" ref="F38:G40" si="0">F39</f>
        <v>800</v>
      </c>
      <c r="G38" s="36">
        <f t="shared" si="0"/>
        <v>800</v>
      </c>
    </row>
    <row r="39" spans="1:7" ht="45">
      <c r="A39" s="80"/>
      <c r="B39" s="85"/>
      <c r="C39" s="85" t="s">
        <v>124</v>
      </c>
      <c r="D39" s="85"/>
      <c r="E39" s="85" t="s">
        <v>125</v>
      </c>
      <c r="F39" s="36">
        <f t="shared" si="0"/>
        <v>800</v>
      </c>
      <c r="G39" s="36">
        <f t="shared" si="0"/>
        <v>800</v>
      </c>
    </row>
    <row r="40" spans="1:7" ht="22.5">
      <c r="A40" s="80"/>
      <c r="B40" s="85"/>
      <c r="C40" s="85" t="s">
        <v>126</v>
      </c>
      <c r="D40" s="85"/>
      <c r="E40" s="85" t="s">
        <v>127</v>
      </c>
      <c r="F40" s="36">
        <f t="shared" si="0"/>
        <v>800</v>
      </c>
      <c r="G40" s="36">
        <f t="shared" si="0"/>
        <v>800</v>
      </c>
    </row>
    <row r="41" spans="1:7" ht="13.5" customHeight="1">
      <c r="A41" s="80"/>
      <c r="B41" s="85"/>
      <c r="C41" s="85"/>
      <c r="D41" s="85" t="s">
        <v>103</v>
      </c>
      <c r="E41" s="85" t="s">
        <v>104</v>
      </c>
      <c r="F41" s="36">
        <f>F42</f>
        <v>800</v>
      </c>
      <c r="G41" s="36">
        <f>G42</f>
        <v>800</v>
      </c>
    </row>
    <row r="42" spans="1:7">
      <c r="A42" s="80"/>
      <c r="B42" s="85"/>
      <c r="C42" s="85"/>
      <c r="D42" s="85" t="s">
        <v>105</v>
      </c>
      <c r="E42" s="85" t="s">
        <v>106</v>
      </c>
      <c r="F42" s="36">
        <v>800</v>
      </c>
      <c r="G42" s="96">
        <v>800</v>
      </c>
    </row>
    <row r="43" spans="1:7" ht="14.25" customHeight="1">
      <c r="A43" s="80"/>
      <c r="B43" s="49" t="s">
        <v>128</v>
      </c>
      <c r="C43" s="49"/>
      <c r="D43" s="49"/>
      <c r="E43" s="50" t="s">
        <v>129</v>
      </c>
      <c r="F43" s="32">
        <f t="shared" ref="F43:G45" si="1">F44</f>
        <v>131000</v>
      </c>
      <c r="G43" s="32">
        <f t="shared" si="1"/>
        <v>131000</v>
      </c>
    </row>
    <row r="44" spans="1:7">
      <c r="A44" s="80"/>
      <c r="B44" s="48"/>
      <c r="C44" s="48" t="s">
        <v>130</v>
      </c>
      <c r="D44" s="48"/>
      <c r="E44" s="52" t="s">
        <v>131</v>
      </c>
      <c r="F44" s="36">
        <f t="shared" si="1"/>
        <v>131000</v>
      </c>
      <c r="G44" s="36">
        <f t="shared" si="1"/>
        <v>131000</v>
      </c>
    </row>
    <row r="45" spans="1:7" ht="12.75" customHeight="1">
      <c r="A45" s="80"/>
      <c r="B45" s="48"/>
      <c r="C45" s="48"/>
      <c r="D45" s="48" t="s">
        <v>103</v>
      </c>
      <c r="E45" s="52" t="s">
        <v>104</v>
      </c>
      <c r="F45" s="36">
        <f t="shared" si="1"/>
        <v>131000</v>
      </c>
      <c r="G45" s="36">
        <f t="shared" si="1"/>
        <v>131000</v>
      </c>
    </row>
    <row r="46" spans="1:7">
      <c r="A46" s="80"/>
      <c r="B46" s="48"/>
      <c r="C46" s="48"/>
      <c r="D46" s="48" t="s">
        <v>105</v>
      </c>
      <c r="E46" s="52" t="s">
        <v>106</v>
      </c>
      <c r="F46" s="36">
        <v>131000</v>
      </c>
      <c r="G46" s="36">
        <v>131000</v>
      </c>
    </row>
    <row r="47" spans="1:7">
      <c r="A47" s="80"/>
      <c r="B47" s="85" t="s">
        <v>132</v>
      </c>
      <c r="C47" s="84"/>
      <c r="D47" s="84"/>
      <c r="E47" s="84" t="s">
        <v>133</v>
      </c>
      <c r="F47" s="32">
        <f>F49</f>
        <v>0</v>
      </c>
      <c r="G47" s="32">
        <f>G49</f>
        <v>0</v>
      </c>
    </row>
    <row r="48" spans="1:7">
      <c r="A48" s="80"/>
      <c r="B48" s="85"/>
      <c r="C48" s="85" t="s">
        <v>243</v>
      </c>
      <c r="D48" s="84"/>
      <c r="E48" s="85" t="s">
        <v>133</v>
      </c>
      <c r="F48" s="32">
        <f t="shared" ref="F48:G50" si="2">F49</f>
        <v>0</v>
      </c>
      <c r="G48" s="32">
        <f t="shared" si="2"/>
        <v>0</v>
      </c>
    </row>
    <row r="49" spans="1:7" ht="22.5">
      <c r="A49" s="80"/>
      <c r="B49" s="85"/>
      <c r="C49" s="85" t="s">
        <v>135</v>
      </c>
      <c r="D49" s="85"/>
      <c r="E49" s="85" t="s">
        <v>136</v>
      </c>
      <c r="F49" s="32">
        <f t="shared" si="2"/>
        <v>0</v>
      </c>
      <c r="G49" s="32">
        <f t="shared" si="2"/>
        <v>0</v>
      </c>
    </row>
    <row r="50" spans="1:7" ht="10.5" customHeight="1">
      <c r="A50" s="80"/>
      <c r="B50" s="85"/>
      <c r="C50" s="85"/>
      <c r="D50" s="85" t="s">
        <v>107</v>
      </c>
      <c r="E50" s="85" t="s">
        <v>108</v>
      </c>
      <c r="F50" s="36">
        <f t="shared" si="2"/>
        <v>0</v>
      </c>
      <c r="G50" s="36">
        <f t="shared" si="2"/>
        <v>0</v>
      </c>
    </row>
    <row r="51" spans="1:7">
      <c r="A51" s="80"/>
      <c r="B51" s="85"/>
      <c r="C51" s="85"/>
      <c r="D51" s="85" t="s">
        <v>137</v>
      </c>
      <c r="E51" s="85" t="s">
        <v>138</v>
      </c>
      <c r="F51" s="36">
        <v>0</v>
      </c>
      <c r="G51" s="93">
        <v>0</v>
      </c>
    </row>
    <row r="52" spans="1:7">
      <c r="A52" s="80"/>
      <c r="B52" s="85" t="s">
        <v>139</v>
      </c>
      <c r="C52" s="84"/>
      <c r="D52" s="84"/>
      <c r="E52" s="84" t="s">
        <v>140</v>
      </c>
      <c r="F52" s="32">
        <f>F54</f>
        <v>20000</v>
      </c>
      <c r="G52" s="32">
        <f>G54</f>
        <v>20000</v>
      </c>
    </row>
    <row r="53" spans="1:7" ht="22.5" customHeight="1">
      <c r="A53" s="80"/>
      <c r="B53" s="85"/>
      <c r="C53" s="85" t="s">
        <v>141</v>
      </c>
      <c r="D53" s="84"/>
      <c r="E53" s="85" t="s">
        <v>244</v>
      </c>
      <c r="F53" s="32">
        <f>F54</f>
        <v>20000</v>
      </c>
      <c r="G53" s="32">
        <f>G54</f>
        <v>20000</v>
      </c>
    </row>
    <row r="54" spans="1:7" ht="30.75" customHeight="1">
      <c r="A54" s="80"/>
      <c r="B54" s="85"/>
      <c r="C54" s="85" t="s">
        <v>143</v>
      </c>
      <c r="D54" s="85"/>
      <c r="E54" s="85" t="s">
        <v>245</v>
      </c>
      <c r="F54" s="32">
        <f>F56</f>
        <v>20000</v>
      </c>
      <c r="G54" s="32">
        <f>G56</f>
        <v>20000</v>
      </c>
    </row>
    <row r="55" spans="1:7" ht="10.5" customHeight="1">
      <c r="A55" s="80"/>
      <c r="B55" s="85"/>
      <c r="C55" s="85"/>
      <c r="D55" s="85" t="s">
        <v>103</v>
      </c>
      <c r="E55" s="85" t="s">
        <v>104</v>
      </c>
      <c r="F55" s="32">
        <f>F56</f>
        <v>20000</v>
      </c>
      <c r="G55" s="32">
        <f>G56</f>
        <v>20000</v>
      </c>
    </row>
    <row r="56" spans="1:7">
      <c r="A56" s="80"/>
      <c r="B56" s="85"/>
      <c r="C56" s="85"/>
      <c r="D56" s="85" t="s">
        <v>105</v>
      </c>
      <c r="E56" s="85" t="s">
        <v>106</v>
      </c>
      <c r="F56" s="36">
        <v>20000</v>
      </c>
      <c r="G56" s="92">
        <v>20000</v>
      </c>
    </row>
    <row r="57" spans="1:7">
      <c r="A57" s="79">
        <v>905</v>
      </c>
      <c r="B57" s="82" t="s">
        <v>145</v>
      </c>
      <c r="C57" s="82"/>
      <c r="D57" s="82"/>
      <c r="E57" s="82" t="s">
        <v>146</v>
      </c>
      <c r="F57" s="83">
        <f>F58</f>
        <v>62700</v>
      </c>
      <c r="G57" s="83">
        <f>G58</f>
        <v>62700</v>
      </c>
    </row>
    <row r="58" spans="1:7" ht="15" customHeight="1">
      <c r="A58" s="80"/>
      <c r="B58" s="85" t="s">
        <v>147</v>
      </c>
      <c r="C58" s="85"/>
      <c r="D58" s="85"/>
      <c r="E58" s="84" t="s">
        <v>148</v>
      </c>
      <c r="F58" s="32">
        <f>F61</f>
        <v>62700</v>
      </c>
      <c r="G58" s="32">
        <f>G61</f>
        <v>62700</v>
      </c>
    </row>
    <row r="59" spans="1:7" ht="20.25" customHeight="1">
      <c r="A59" s="80"/>
      <c r="B59" s="85"/>
      <c r="C59" s="85" t="s">
        <v>122</v>
      </c>
      <c r="D59" s="85"/>
      <c r="E59" s="85" t="s">
        <v>123</v>
      </c>
      <c r="F59" s="32">
        <f>F60</f>
        <v>62700</v>
      </c>
      <c r="G59" s="32">
        <f>G60</f>
        <v>62700</v>
      </c>
    </row>
    <row r="60" spans="1:7" ht="43.5" customHeight="1">
      <c r="A60" s="80"/>
      <c r="B60" s="85"/>
      <c r="C60" s="85" t="s">
        <v>124</v>
      </c>
      <c r="D60" s="85"/>
      <c r="E60" s="85" t="s">
        <v>125</v>
      </c>
      <c r="F60" s="32">
        <f>F61</f>
        <v>62700</v>
      </c>
      <c r="G60" s="32">
        <f>G61</f>
        <v>62700</v>
      </c>
    </row>
    <row r="61" spans="1:7" ht="20.25" customHeight="1">
      <c r="A61" s="80"/>
      <c r="B61" s="85"/>
      <c r="C61" s="85" t="s">
        <v>149</v>
      </c>
      <c r="D61" s="85"/>
      <c r="E61" s="85" t="s">
        <v>150</v>
      </c>
      <c r="F61" s="32">
        <f>F62+F64</f>
        <v>62700</v>
      </c>
      <c r="G61" s="32">
        <f>G62+G64</f>
        <v>62700</v>
      </c>
    </row>
    <row r="62" spans="1:7" ht="21.75" customHeight="1">
      <c r="A62" s="80"/>
      <c r="B62" s="85"/>
      <c r="C62" s="85"/>
      <c r="D62" s="85" t="s">
        <v>85</v>
      </c>
      <c r="E62" s="85" t="s">
        <v>151</v>
      </c>
      <c r="F62" s="36">
        <f>F63</f>
        <v>56882</v>
      </c>
      <c r="G62" s="36">
        <f>G63</f>
        <v>56882</v>
      </c>
    </row>
    <row r="63" spans="1:7" ht="21" customHeight="1">
      <c r="A63" s="80"/>
      <c r="B63" s="85"/>
      <c r="C63" s="85"/>
      <c r="D63" s="85" t="s">
        <v>87</v>
      </c>
      <c r="E63" s="85" t="s">
        <v>152</v>
      </c>
      <c r="F63" s="36">
        <v>56882</v>
      </c>
      <c r="G63" s="92">
        <v>56882</v>
      </c>
    </row>
    <row r="64" spans="1:7" ht="15" customHeight="1">
      <c r="A64" s="80"/>
      <c r="B64" s="85"/>
      <c r="C64" s="85"/>
      <c r="D64" s="85" t="s">
        <v>103</v>
      </c>
      <c r="E64" s="85" t="s">
        <v>104</v>
      </c>
      <c r="F64" s="36">
        <f>F65</f>
        <v>5818</v>
      </c>
      <c r="G64" s="36">
        <f>G65</f>
        <v>5818</v>
      </c>
    </row>
    <row r="65" spans="1:7">
      <c r="A65" s="80"/>
      <c r="B65" s="85"/>
      <c r="C65" s="85"/>
      <c r="D65" s="85" t="s">
        <v>105</v>
      </c>
      <c r="E65" s="85" t="s">
        <v>106</v>
      </c>
      <c r="F65" s="36">
        <v>5818</v>
      </c>
      <c r="G65" s="92">
        <v>5818</v>
      </c>
    </row>
    <row r="66" spans="1:7">
      <c r="A66" s="79">
        <v>905</v>
      </c>
      <c r="B66" s="82" t="s">
        <v>153</v>
      </c>
      <c r="C66" s="82"/>
      <c r="D66" s="82"/>
      <c r="E66" s="82" t="s">
        <v>246</v>
      </c>
      <c r="F66" s="83">
        <f t="shared" ref="F66:G69" si="3">F67</f>
        <v>514676.42</v>
      </c>
      <c r="G66" s="83">
        <f t="shared" si="3"/>
        <v>489207</v>
      </c>
    </row>
    <row r="67" spans="1:7">
      <c r="A67" s="80"/>
      <c r="B67" s="85" t="s">
        <v>155</v>
      </c>
      <c r="C67" s="85"/>
      <c r="D67" s="85"/>
      <c r="E67" s="84" t="s">
        <v>156</v>
      </c>
      <c r="F67" s="32">
        <f t="shared" si="3"/>
        <v>514676.42</v>
      </c>
      <c r="G67" s="32">
        <f t="shared" si="3"/>
        <v>489207</v>
      </c>
    </row>
    <row r="68" spans="1:7" ht="33.75">
      <c r="A68" s="80"/>
      <c r="B68" s="85"/>
      <c r="C68" s="85" t="s">
        <v>247</v>
      </c>
      <c r="D68" s="85"/>
      <c r="E68" s="85" t="s">
        <v>158</v>
      </c>
      <c r="F68" s="32">
        <f t="shared" si="3"/>
        <v>514676.42</v>
      </c>
      <c r="G68" s="92">
        <f t="shared" si="3"/>
        <v>489207</v>
      </c>
    </row>
    <row r="69" spans="1:7" ht="14.25" customHeight="1">
      <c r="A69" s="80"/>
      <c r="B69" s="85"/>
      <c r="C69" s="85"/>
      <c r="D69" s="85" t="s">
        <v>103</v>
      </c>
      <c r="E69" s="85" t="s">
        <v>104</v>
      </c>
      <c r="F69" s="36">
        <f t="shared" si="3"/>
        <v>514676.42</v>
      </c>
      <c r="G69" s="92">
        <f t="shared" si="3"/>
        <v>489207</v>
      </c>
    </row>
    <row r="70" spans="1:7">
      <c r="A70" s="80"/>
      <c r="B70" s="85"/>
      <c r="C70" s="85"/>
      <c r="D70" s="85" t="s">
        <v>113</v>
      </c>
      <c r="E70" s="85" t="s">
        <v>106</v>
      </c>
      <c r="F70" s="36">
        <v>514676.42</v>
      </c>
      <c r="G70" s="92">
        <v>489207</v>
      </c>
    </row>
    <row r="71" spans="1:7">
      <c r="A71" s="79">
        <v>905</v>
      </c>
      <c r="B71" s="82" t="s">
        <v>159</v>
      </c>
      <c r="C71" s="82"/>
      <c r="D71" s="82"/>
      <c r="E71" s="82" t="s">
        <v>160</v>
      </c>
      <c r="F71" s="83">
        <f>F72+F77</f>
        <v>1020393.47</v>
      </c>
      <c r="G71" s="83">
        <f>G72+G77</f>
        <v>735393.47</v>
      </c>
    </row>
    <row r="72" spans="1:7">
      <c r="A72" s="80"/>
      <c r="B72" s="85" t="s">
        <v>161</v>
      </c>
      <c r="C72" s="84"/>
      <c r="D72" s="85"/>
      <c r="E72" s="84" t="s">
        <v>162</v>
      </c>
      <c r="F72" s="36">
        <f t="shared" ref="F72:G75" si="4">F73</f>
        <v>317883.77</v>
      </c>
      <c r="G72" s="36">
        <f t="shared" si="4"/>
        <v>317883.77</v>
      </c>
    </row>
    <row r="73" spans="1:7">
      <c r="A73" s="80"/>
      <c r="B73" s="97"/>
      <c r="C73" s="85" t="s">
        <v>163</v>
      </c>
      <c r="D73" s="84"/>
      <c r="E73" s="85" t="s">
        <v>164</v>
      </c>
      <c r="F73" s="36">
        <v>317883.77</v>
      </c>
      <c r="G73" s="36">
        <v>317883.77</v>
      </c>
    </row>
    <row r="74" spans="1:7" ht="23.25" customHeight="1">
      <c r="A74" s="80"/>
      <c r="B74" s="97"/>
      <c r="C74" s="85"/>
      <c r="D74" s="85" t="s">
        <v>165</v>
      </c>
      <c r="E74" s="85" t="s">
        <v>166</v>
      </c>
      <c r="F74" s="36">
        <f t="shared" si="4"/>
        <v>189200</v>
      </c>
      <c r="G74" s="36">
        <f t="shared" si="4"/>
        <v>189200</v>
      </c>
    </row>
    <row r="75" spans="1:7" ht="10.5" customHeight="1">
      <c r="A75" s="80"/>
      <c r="B75" s="97"/>
      <c r="C75" s="85"/>
      <c r="D75" s="85" t="s">
        <v>167</v>
      </c>
      <c r="E75" s="85" t="s">
        <v>168</v>
      </c>
      <c r="F75" s="36">
        <f t="shared" si="4"/>
        <v>189200</v>
      </c>
      <c r="G75" s="36">
        <f t="shared" si="4"/>
        <v>189200</v>
      </c>
    </row>
    <row r="76" spans="1:7" ht="31.5" customHeight="1">
      <c r="A76" s="80"/>
      <c r="B76" s="97"/>
      <c r="C76" s="85"/>
      <c r="D76" s="85" t="s">
        <v>169</v>
      </c>
      <c r="E76" s="85" t="s">
        <v>170</v>
      </c>
      <c r="F76" s="36">
        <v>189200</v>
      </c>
      <c r="G76" s="36">
        <v>189200</v>
      </c>
    </row>
    <row r="77" spans="1:7">
      <c r="A77" s="80"/>
      <c r="B77" s="85" t="s">
        <v>171</v>
      </c>
      <c r="C77" s="85"/>
      <c r="D77" s="85"/>
      <c r="E77" s="84" t="s">
        <v>172</v>
      </c>
      <c r="F77" s="32">
        <f>F78+F81+F84+F87+F90</f>
        <v>702509.7</v>
      </c>
      <c r="G77" s="32">
        <f>G78+G81+G84+G87+G90</f>
        <v>417509.7</v>
      </c>
    </row>
    <row r="78" spans="1:7">
      <c r="A78" s="80"/>
      <c r="B78" s="85"/>
      <c r="C78" s="85" t="s">
        <v>173</v>
      </c>
      <c r="D78" s="85"/>
      <c r="E78" s="85" t="s">
        <v>174</v>
      </c>
      <c r="F78" s="32">
        <f>F79</f>
        <v>255000.94</v>
      </c>
      <c r="G78" s="32">
        <f>G79</f>
        <v>255000.94</v>
      </c>
    </row>
    <row r="79" spans="1:7" ht="12.75" customHeight="1">
      <c r="A79" s="80"/>
      <c r="B79" s="85"/>
      <c r="C79" s="85"/>
      <c r="D79" s="85" t="s">
        <v>103</v>
      </c>
      <c r="E79" s="85" t="s">
        <v>104</v>
      </c>
      <c r="F79" s="36">
        <f>F80</f>
        <v>255000.94</v>
      </c>
      <c r="G79" s="36">
        <f>G80</f>
        <v>255000.94</v>
      </c>
    </row>
    <row r="80" spans="1:7">
      <c r="A80" s="80"/>
      <c r="B80" s="85"/>
      <c r="C80" s="85"/>
      <c r="D80" s="85" t="s">
        <v>113</v>
      </c>
      <c r="E80" s="85" t="s">
        <v>106</v>
      </c>
      <c r="F80" s="36">
        <v>255000.94</v>
      </c>
      <c r="G80" s="92">
        <v>255000.94</v>
      </c>
    </row>
    <row r="81" spans="1:7" ht="22.5">
      <c r="A81" s="80"/>
      <c r="B81" s="85"/>
      <c r="C81" s="85" t="s">
        <v>175</v>
      </c>
      <c r="D81" s="85"/>
      <c r="E81" s="85" t="s">
        <v>176</v>
      </c>
      <c r="F81" s="32">
        <f>F82</f>
        <v>85508.76</v>
      </c>
      <c r="G81" s="32">
        <f>G82</f>
        <v>85508.76</v>
      </c>
    </row>
    <row r="82" spans="1:7" ht="11.25" customHeight="1">
      <c r="A82" s="80"/>
      <c r="B82" s="85"/>
      <c r="C82" s="85"/>
      <c r="D82" s="85" t="s">
        <v>103</v>
      </c>
      <c r="E82" s="85" t="s">
        <v>104</v>
      </c>
      <c r="F82" s="36">
        <f>F83</f>
        <v>85508.76</v>
      </c>
      <c r="G82" s="36">
        <f>G83</f>
        <v>85508.76</v>
      </c>
    </row>
    <row r="83" spans="1:7">
      <c r="A83" s="80"/>
      <c r="B83" s="85"/>
      <c r="C83" s="85"/>
      <c r="D83" s="85" t="s">
        <v>113</v>
      </c>
      <c r="E83" s="85" t="s">
        <v>106</v>
      </c>
      <c r="F83" s="36">
        <v>85508.76</v>
      </c>
      <c r="G83" s="92">
        <v>85508.76</v>
      </c>
    </row>
    <row r="84" spans="1:7" ht="22.5">
      <c r="A84" s="80"/>
      <c r="B84" s="85"/>
      <c r="C84" s="85" t="s">
        <v>177</v>
      </c>
      <c r="D84" s="85"/>
      <c r="E84" s="91" t="s">
        <v>178</v>
      </c>
      <c r="F84" s="32">
        <f>F85</f>
        <v>0</v>
      </c>
      <c r="G84" s="32">
        <f>G85</f>
        <v>0</v>
      </c>
    </row>
    <row r="85" spans="1:7" ht="12" customHeight="1">
      <c r="A85" s="80"/>
      <c r="B85" s="85"/>
      <c r="C85" s="85"/>
      <c r="D85" s="85" t="s">
        <v>103</v>
      </c>
      <c r="E85" s="85" t="s">
        <v>104</v>
      </c>
      <c r="F85" s="36">
        <f>F86</f>
        <v>0</v>
      </c>
      <c r="G85" s="36">
        <f>G86</f>
        <v>0</v>
      </c>
    </row>
    <row r="86" spans="1:7">
      <c r="A86" s="80"/>
      <c r="B86" s="85"/>
      <c r="C86" s="85"/>
      <c r="D86" s="85" t="s">
        <v>113</v>
      </c>
      <c r="E86" s="85" t="s">
        <v>106</v>
      </c>
      <c r="F86" s="36">
        <v>0</v>
      </c>
      <c r="G86" s="92">
        <v>0</v>
      </c>
    </row>
    <row r="87" spans="1:7" ht="44.25" customHeight="1">
      <c r="A87" s="80"/>
      <c r="B87" s="85"/>
      <c r="C87" s="94" t="s">
        <v>111</v>
      </c>
      <c r="D87" s="94"/>
      <c r="E87" s="95" t="s">
        <v>112</v>
      </c>
      <c r="F87" s="85">
        <f>F88</f>
        <v>271500</v>
      </c>
      <c r="G87" s="85">
        <f>G88</f>
        <v>0</v>
      </c>
    </row>
    <row r="88" spans="1:7" ht="14.25" customHeight="1">
      <c r="A88" s="80"/>
      <c r="B88" s="85"/>
      <c r="C88" s="85"/>
      <c r="D88" s="85" t="s">
        <v>103</v>
      </c>
      <c r="E88" s="85" t="s">
        <v>104</v>
      </c>
      <c r="F88" s="85">
        <f>F89</f>
        <v>271500</v>
      </c>
      <c r="G88" s="85">
        <f>G89</f>
        <v>0</v>
      </c>
    </row>
    <row r="89" spans="1:7">
      <c r="A89" s="80"/>
      <c r="B89" s="85"/>
      <c r="C89" s="85"/>
      <c r="D89" s="85" t="s">
        <v>113</v>
      </c>
      <c r="E89" s="85" t="s">
        <v>106</v>
      </c>
      <c r="F89" s="85">
        <v>271500</v>
      </c>
      <c r="G89" s="85">
        <v>0</v>
      </c>
    </row>
    <row r="90" spans="1:7" ht="44.25" customHeight="1">
      <c r="A90" s="80"/>
      <c r="B90" s="85"/>
      <c r="C90" s="85" t="s">
        <v>114</v>
      </c>
      <c r="D90" s="85"/>
      <c r="E90" s="85" t="s">
        <v>248</v>
      </c>
      <c r="F90" s="85">
        <f>F91</f>
        <v>90500</v>
      </c>
      <c r="G90" s="85">
        <f>G91</f>
        <v>77000</v>
      </c>
    </row>
    <row r="91" spans="1:7" ht="12.75" customHeight="1">
      <c r="A91" s="80"/>
      <c r="B91" s="85"/>
      <c r="C91" s="85"/>
      <c r="D91" s="85" t="s">
        <v>103</v>
      </c>
      <c r="E91" s="85" t="s">
        <v>104</v>
      </c>
      <c r="F91" s="85">
        <f>F92</f>
        <v>90500</v>
      </c>
      <c r="G91" s="85">
        <f>G92</f>
        <v>77000</v>
      </c>
    </row>
    <row r="92" spans="1:7">
      <c r="A92" s="80"/>
      <c r="B92" s="85"/>
      <c r="C92" s="85"/>
      <c r="D92" s="85" t="s">
        <v>113</v>
      </c>
      <c r="E92" s="85" t="s">
        <v>106</v>
      </c>
      <c r="F92" s="85">
        <v>90500</v>
      </c>
      <c r="G92" s="36">
        <v>77000</v>
      </c>
    </row>
    <row r="93" spans="1:7">
      <c r="A93" s="80">
        <v>905</v>
      </c>
      <c r="B93" s="84" t="s">
        <v>180</v>
      </c>
      <c r="C93" s="84"/>
      <c r="D93" s="84"/>
      <c r="E93" s="84" t="s">
        <v>181</v>
      </c>
      <c r="F93" s="32">
        <f t="shared" ref="F93:G97" si="5">F94</f>
        <v>5000</v>
      </c>
      <c r="G93" s="32">
        <f t="shared" si="5"/>
        <v>5000</v>
      </c>
    </row>
    <row r="94" spans="1:7">
      <c r="A94" s="80"/>
      <c r="B94" s="85" t="s">
        <v>182</v>
      </c>
      <c r="C94" s="84"/>
      <c r="D94" s="85"/>
      <c r="E94" s="85" t="s">
        <v>183</v>
      </c>
      <c r="F94" s="36">
        <f t="shared" si="5"/>
        <v>5000</v>
      </c>
      <c r="G94" s="36">
        <f t="shared" si="5"/>
        <v>5000</v>
      </c>
    </row>
    <row r="95" spans="1:7" ht="12.75" customHeight="1">
      <c r="A95" s="80"/>
      <c r="B95" s="85"/>
      <c r="C95" s="84" t="s">
        <v>184</v>
      </c>
      <c r="D95" s="85"/>
      <c r="E95" s="85" t="s">
        <v>185</v>
      </c>
      <c r="F95" s="36">
        <f t="shared" si="5"/>
        <v>5000</v>
      </c>
      <c r="G95" s="36">
        <f t="shared" si="5"/>
        <v>5000</v>
      </c>
    </row>
    <row r="96" spans="1:7" ht="9.75" customHeight="1">
      <c r="A96" s="80"/>
      <c r="B96" s="85"/>
      <c r="C96" s="84" t="s">
        <v>186</v>
      </c>
      <c r="D96" s="85"/>
      <c r="E96" s="85" t="s">
        <v>187</v>
      </c>
      <c r="F96" s="36">
        <f t="shared" si="5"/>
        <v>5000</v>
      </c>
      <c r="G96" s="36">
        <f t="shared" si="5"/>
        <v>5000</v>
      </c>
    </row>
    <row r="97" spans="1:7" ht="14.25" customHeight="1">
      <c r="A97" s="80"/>
      <c r="B97" s="85"/>
      <c r="C97" s="84"/>
      <c r="D97" s="85" t="s">
        <v>103</v>
      </c>
      <c r="E97" s="85" t="s">
        <v>104</v>
      </c>
      <c r="F97" s="36">
        <f t="shared" si="5"/>
        <v>5000</v>
      </c>
      <c r="G97" s="36">
        <f t="shared" si="5"/>
        <v>5000</v>
      </c>
    </row>
    <row r="98" spans="1:7">
      <c r="A98" s="80"/>
      <c r="B98" s="85"/>
      <c r="C98" s="84"/>
      <c r="D98" s="85" t="s">
        <v>113</v>
      </c>
      <c r="E98" s="85" t="s">
        <v>106</v>
      </c>
      <c r="F98" s="36">
        <v>5000</v>
      </c>
      <c r="G98" s="92">
        <v>5000</v>
      </c>
    </row>
    <row r="99" spans="1:7">
      <c r="A99" s="79">
        <v>905</v>
      </c>
      <c r="B99" s="82" t="s">
        <v>188</v>
      </c>
      <c r="C99" s="82"/>
      <c r="D99" s="82"/>
      <c r="E99" s="82" t="s">
        <v>249</v>
      </c>
      <c r="F99" s="83">
        <f>F100</f>
        <v>2312700</v>
      </c>
      <c r="G99" s="83">
        <f>G100</f>
        <v>2245771.6100000003</v>
      </c>
    </row>
    <row r="100" spans="1:7">
      <c r="A100" s="81"/>
      <c r="B100" s="85" t="s">
        <v>190</v>
      </c>
      <c r="C100" s="85"/>
      <c r="D100" s="85"/>
      <c r="E100" s="84" t="s">
        <v>250</v>
      </c>
      <c r="F100" s="32">
        <f>F101+F116+F106</f>
        <v>2312700</v>
      </c>
      <c r="G100" s="32">
        <f>G101+G116+G106</f>
        <v>2245771.6100000003</v>
      </c>
    </row>
    <row r="101" spans="1:7" ht="22.5">
      <c r="A101" s="81"/>
      <c r="B101" s="85"/>
      <c r="C101" s="85" t="s">
        <v>192</v>
      </c>
      <c r="D101" s="85"/>
      <c r="E101" s="85" t="s">
        <v>251</v>
      </c>
      <c r="F101" s="32">
        <f>F102+F109</f>
        <v>1760503.23</v>
      </c>
      <c r="G101" s="32">
        <f>G102+G109</f>
        <v>1757458.84</v>
      </c>
    </row>
    <row r="102" spans="1:7" ht="24.75" customHeight="1">
      <c r="A102" s="80"/>
      <c r="B102" s="85"/>
      <c r="C102" s="85" t="s">
        <v>194</v>
      </c>
      <c r="D102" s="85"/>
      <c r="E102" s="85" t="s">
        <v>195</v>
      </c>
      <c r="F102" s="32">
        <f t="shared" ref="F102:G103" si="6">F103</f>
        <v>1726200</v>
      </c>
      <c r="G102" s="32">
        <f t="shared" si="6"/>
        <v>1726200</v>
      </c>
    </row>
    <row r="103" spans="1:7" ht="21.75" customHeight="1">
      <c r="A103" s="80"/>
      <c r="B103" s="85"/>
      <c r="C103" s="85"/>
      <c r="D103" s="85" t="s">
        <v>165</v>
      </c>
      <c r="E103" s="85" t="s">
        <v>166</v>
      </c>
      <c r="F103" s="36">
        <f t="shared" si="6"/>
        <v>1726200</v>
      </c>
      <c r="G103" s="36">
        <f t="shared" si="6"/>
        <v>1726200</v>
      </c>
    </row>
    <row r="104" spans="1:7">
      <c r="A104" s="80"/>
      <c r="B104" s="85"/>
      <c r="C104" s="85"/>
      <c r="D104" s="85" t="s">
        <v>167</v>
      </c>
      <c r="E104" s="85" t="s">
        <v>168</v>
      </c>
      <c r="F104" s="36">
        <f>F105</f>
        <v>1726200</v>
      </c>
      <c r="G104" s="36">
        <f>G105</f>
        <v>1726200</v>
      </c>
    </row>
    <row r="105" spans="1:7" ht="32.25" customHeight="1">
      <c r="A105" s="80"/>
      <c r="B105" s="85"/>
      <c r="C105" s="85"/>
      <c r="D105" s="85" t="s">
        <v>169</v>
      </c>
      <c r="E105" s="85" t="s">
        <v>170</v>
      </c>
      <c r="F105" s="36">
        <v>1726200</v>
      </c>
      <c r="G105" s="92">
        <v>1726200</v>
      </c>
    </row>
    <row r="106" spans="1:7" ht="45">
      <c r="A106" s="104"/>
      <c r="B106" s="61"/>
      <c r="C106" s="61" t="s">
        <v>257</v>
      </c>
      <c r="D106" s="61"/>
      <c r="E106" s="62" t="s">
        <v>258</v>
      </c>
      <c r="F106" s="88">
        <f>F107</f>
        <v>319000</v>
      </c>
      <c r="G106" s="90">
        <f>G107</f>
        <v>255200</v>
      </c>
    </row>
    <row r="107" spans="1:7" ht="13.5" customHeight="1">
      <c r="A107" s="80"/>
      <c r="B107" s="48"/>
      <c r="C107" s="48"/>
      <c r="D107" s="48" t="s">
        <v>103</v>
      </c>
      <c r="E107" s="52" t="s">
        <v>104</v>
      </c>
      <c r="F107" s="85">
        <f>F108</f>
        <v>319000</v>
      </c>
      <c r="G107" s="36">
        <f>G108</f>
        <v>255200</v>
      </c>
    </row>
    <row r="108" spans="1:7">
      <c r="A108" s="80"/>
      <c r="B108" s="48"/>
      <c r="C108" s="48"/>
      <c r="D108" s="48" t="s">
        <v>113</v>
      </c>
      <c r="E108" s="52" t="s">
        <v>106</v>
      </c>
      <c r="F108" s="85">
        <v>319000</v>
      </c>
      <c r="G108" s="36">
        <v>255200</v>
      </c>
    </row>
    <row r="109" spans="1:7">
      <c r="A109" s="80"/>
      <c r="B109" s="84" t="s">
        <v>200</v>
      </c>
      <c r="C109" s="85"/>
      <c r="D109" s="85"/>
      <c r="E109" s="85" t="s">
        <v>201</v>
      </c>
      <c r="F109" s="36">
        <f t="shared" ref="F109:G114" si="7">F110</f>
        <v>34303.230000000003</v>
      </c>
      <c r="G109" s="36">
        <f t="shared" si="7"/>
        <v>31258.84</v>
      </c>
    </row>
    <row r="110" spans="1:7">
      <c r="A110" s="80"/>
      <c r="B110" s="85" t="s">
        <v>212</v>
      </c>
      <c r="C110" s="85"/>
      <c r="D110" s="85"/>
      <c r="E110" s="84" t="s">
        <v>213</v>
      </c>
      <c r="F110" s="32">
        <f t="shared" si="7"/>
        <v>34303.230000000003</v>
      </c>
      <c r="G110" s="32">
        <f t="shared" si="7"/>
        <v>31258.84</v>
      </c>
    </row>
    <row r="111" spans="1:7" ht="23.25" customHeight="1">
      <c r="A111" s="80"/>
      <c r="B111" s="85"/>
      <c r="C111" s="98" t="s">
        <v>214</v>
      </c>
      <c r="D111" s="98"/>
      <c r="E111" s="99" t="s">
        <v>215</v>
      </c>
      <c r="F111" s="36">
        <f t="shared" si="7"/>
        <v>34303.230000000003</v>
      </c>
      <c r="G111" s="36">
        <f t="shared" si="7"/>
        <v>31258.84</v>
      </c>
    </row>
    <row r="112" spans="1:7" ht="42.75" customHeight="1">
      <c r="A112" s="80"/>
      <c r="B112" s="85"/>
      <c r="C112" s="98" t="s">
        <v>216</v>
      </c>
      <c r="D112" s="98"/>
      <c r="E112" s="99" t="s">
        <v>217</v>
      </c>
      <c r="F112" s="36">
        <f t="shared" si="7"/>
        <v>34303.230000000003</v>
      </c>
      <c r="G112" s="36">
        <f t="shared" si="7"/>
        <v>31258.84</v>
      </c>
    </row>
    <row r="113" spans="1:7" ht="54.75" customHeight="1">
      <c r="A113" s="80"/>
      <c r="B113" s="85"/>
      <c r="C113" s="98" t="s">
        <v>218</v>
      </c>
      <c r="D113" s="98"/>
      <c r="E113" s="99" t="s">
        <v>219</v>
      </c>
      <c r="F113" s="36">
        <f t="shared" si="7"/>
        <v>34303.230000000003</v>
      </c>
      <c r="G113" s="36">
        <f t="shared" si="7"/>
        <v>31258.84</v>
      </c>
    </row>
    <row r="114" spans="1:7" ht="20.25" customHeight="1">
      <c r="A114" s="80"/>
      <c r="B114" s="85"/>
      <c r="C114" s="85"/>
      <c r="D114" s="85" t="s">
        <v>85</v>
      </c>
      <c r="E114" s="85" t="s">
        <v>151</v>
      </c>
      <c r="F114" s="36">
        <f t="shared" si="7"/>
        <v>34303.230000000003</v>
      </c>
      <c r="G114" s="36">
        <f t="shared" si="7"/>
        <v>31258.84</v>
      </c>
    </row>
    <row r="115" spans="1:7" ht="22.5">
      <c r="A115" s="80"/>
      <c r="B115" s="85"/>
      <c r="C115" s="85"/>
      <c r="D115" s="85" t="s">
        <v>87</v>
      </c>
      <c r="E115" s="85" t="s">
        <v>152</v>
      </c>
      <c r="F115" s="36">
        <v>34303.230000000003</v>
      </c>
      <c r="G115" s="92">
        <v>31258.84</v>
      </c>
    </row>
    <row r="116" spans="1:7">
      <c r="A116" s="80"/>
      <c r="B116" s="85"/>
      <c r="C116" s="85" t="s">
        <v>196</v>
      </c>
      <c r="D116" s="85"/>
      <c r="E116" s="84" t="s">
        <v>197</v>
      </c>
      <c r="F116" s="32">
        <f>F117+F121</f>
        <v>233196.77000000002</v>
      </c>
      <c r="G116" s="32">
        <f>G117+G121</f>
        <v>233112.77000000002</v>
      </c>
    </row>
    <row r="117" spans="1:7" ht="22.5">
      <c r="A117" s="80"/>
      <c r="B117" s="85"/>
      <c r="C117" s="85" t="s">
        <v>198</v>
      </c>
      <c r="D117" s="85"/>
      <c r="E117" s="85" t="s">
        <v>199</v>
      </c>
      <c r="F117" s="32">
        <f t="shared" ref="F117:G119" si="8">F118</f>
        <v>192800</v>
      </c>
      <c r="G117" s="32">
        <f t="shared" si="8"/>
        <v>192800</v>
      </c>
    </row>
    <row r="118" spans="1:7" ht="21.75" customHeight="1">
      <c r="A118" s="80"/>
      <c r="B118" s="85"/>
      <c r="C118" s="85"/>
      <c r="D118" s="85" t="s">
        <v>165</v>
      </c>
      <c r="E118" s="85" t="s">
        <v>166</v>
      </c>
      <c r="F118" s="36">
        <f t="shared" si="8"/>
        <v>192800</v>
      </c>
      <c r="G118" s="36">
        <f t="shared" si="8"/>
        <v>192800</v>
      </c>
    </row>
    <row r="119" spans="1:7">
      <c r="A119" s="80"/>
      <c r="B119" s="85"/>
      <c r="C119" s="85"/>
      <c r="D119" s="85" t="s">
        <v>167</v>
      </c>
      <c r="E119" s="85" t="s">
        <v>168</v>
      </c>
      <c r="F119" s="36">
        <f t="shared" si="8"/>
        <v>192800</v>
      </c>
      <c r="G119" s="36">
        <f t="shared" si="8"/>
        <v>192800</v>
      </c>
    </row>
    <row r="120" spans="1:7" ht="32.25" customHeight="1">
      <c r="A120" s="80"/>
      <c r="B120" s="85"/>
      <c r="C120" s="85"/>
      <c r="D120" s="85" t="s">
        <v>169</v>
      </c>
      <c r="E120" s="85" t="s">
        <v>170</v>
      </c>
      <c r="F120" s="36">
        <v>192800</v>
      </c>
      <c r="G120" s="92">
        <v>192800</v>
      </c>
    </row>
    <row r="121" spans="1:7">
      <c r="A121" s="80"/>
      <c r="B121" s="84" t="s">
        <v>200</v>
      </c>
      <c r="C121" s="85"/>
      <c r="D121" s="85"/>
      <c r="E121" s="85" t="s">
        <v>201</v>
      </c>
      <c r="F121" s="36">
        <f>F122</f>
        <v>40396.770000000004</v>
      </c>
      <c r="G121" s="36">
        <f>G122</f>
        <v>40312.770000000004</v>
      </c>
    </row>
    <row r="122" spans="1:7">
      <c r="A122" s="80"/>
      <c r="B122" s="85" t="s">
        <v>212</v>
      </c>
      <c r="C122" s="85"/>
      <c r="D122" s="85"/>
      <c r="E122" s="84" t="s">
        <v>213</v>
      </c>
      <c r="F122" s="32">
        <f t="shared" ref="F122:G124" si="9">F123</f>
        <v>40396.770000000004</v>
      </c>
      <c r="G122" s="32">
        <f t="shared" si="9"/>
        <v>40312.770000000004</v>
      </c>
    </row>
    <row r="123" spans="1:7" ht="22.5" customHeight="1">
      <c r="A123" s="80"/>
      <c r="B123" s="85"/>
      <c r="C123" s="98" t="s">
        <v>214</v>
      </c>
      <c r="D123" s="98"/>
      <c r="E123" s="99" t="s">
        <v>215</v>
      </c>
      <c r="F123" s="36">
        <f t="shared" si="9"/>
        <v>40396.770000000004</v>
      </c>
      <c r="G123" s="36">
        <f t="shared" si="9"/>
        <v>40312.770000000004</v>
      </c>
    </row>
    <row r="124" spans="1:7" ht="45" customHeight="1">
      <c r="A124" s="80"/>
      <c r="B124" s="85"/>
      <c r="C124" s="98" t="s">
        <v>216</v>
      </c>
      <c r="D124" s="98"/>
      <c r="E124" s="99" t="s">
        <v>217</v>
      </c>
      <c r="F124" s="36">
        <f t="shared" si="9"/>
        <v>40396.770000000004</v>
      </c>
      <c r="G124" s="36">
        <f t="shared" si="9"/>
        <v>40312.770000000004</v>
      </c>
    </row>
    <row r="125" spans="1:7" ht="53.25" customHeight="1">
      <c r="A125" s="80"/>
      <c r="B125" s="85"/>
      <c r="C125" s="98" t="s">
        <v>218</v>
      </c>
      <c r="D125" s="98"/>
      <c r="E125" s="99" t="s">
        <v>219</v>
      </c>
      <c r="F125" s="36">
        <f>F126+F128</f>
        <v>40396.770000000004</v>
      </c>
      <c r="G125" s="36">
        <f>G126+G128</f>
        <v>40312.770000000004</v>
      </c>
    </row>
    <row r="126" spans="1:7" ht="23.25" customHeight="1">
      <c r="A126" s="80"/>
      <c r="B126" s="85"/>
      <c r="C126" s="98"/>
      <c r="D126" s="85" t="s">
        <v>85</v>
      </c>
      <c r="E126" s="85" t="s">
        <v>151</v>
      </c>
      <c r="F126" s="36">
        <f>F127</f>
        <v>28396.77</v>
      </c>
      <c r="G126" s="36">
        <f>G127</f>
        <v>28396.77</v>
      </c>
    </row>
    <row r="127" spans="1:7" ht="22.5">
      <c r="A127" s="80"/>
      <c r="B127" s="85"/>
      <c r="C127" s="98"/>
      <c r="D127" s="85" t="s">
        <v>87</v>
      </c>
      <c r="E127" s="85" t="s">
        <v>152</v>
      </c>
      <c r="F127" s="36">
        <v>28396.77</v>
      </c>
      <c r="G127" s="36">
        <v>28396.77</v>
      </c>
    </row>
    <row r="128" spans="1:7" ht="14.25" customHeight="1">
      <c r="A128" s="80"/>
      <c r="B128" s="85"/>
      <c r="C128" s="85"/>
      <c r="D128" s="85" t="s">
        <v>208</v>
      </c>
      <c r="E128" s="85" t="s">
        <v>209</v>
      </c>
      <c r="F128" s="36">
        <f>F129</f>
        <v>12000</v>
      </c>
      <c r="G128" s="36">
        <f>G129</f>
        <v>11916</v>
      </c>
    </row>
    <row r="129" spans="1:7" ht="22.5">
      <c r="A129" s="80"/>
      <c r="B129" s="85"/>
      <c r="C129" s="85"/>
      <c r="D129" s="85" t="s">
        <v>220</v>
      </c>
      <c r="E129" s="85" t="s">
        <v>252</v>
      </c>
      <c r="F129" s="36">
        <v>12000</v>
      </c>
      <c r="G129" s="92">
        <v>11916</v>
      </c>
    </row>
    <row r="130" spans="1:7">
      <c r="A130" s="79">
        <v>905</v>
      </c>
      <c r="B130" s="82" t="s">
        <v>200</v>
      </c>
      <c r="C130" s="82"/>
      <c r="D130" s="82"/>
      <c r="E130" s="82" t="s">
        <v>201</v>
      </c>
      <c r="F130" s="83">
        <f>F131</f>
        <v>53197.54</v>
      </c>
      <c r="G130" s="83">
        <f>G131</f>
        <v>53197.54</v>
      </c>
    </row>
    <row r="131" spans="1:7">
      <c r="A131" s="80"/>
      <c r="B131" s="85" t="s">
        <v>202</v>
      </c>
      <c r="C131" s="84"/>
      <c r="D131" s="84"/>
      <c r="E131" s="84" t="s">
        <v>203</v>
      </c>
      <c r="F131" s="32">
        <f>F133</f>
        <v>53197.54</v>
      </c>
      <c r="G131" s="32">
        <f>G133</f>
        <v>53197.54</v>
      </c>
    </row>
    <row r="132" spans="1:7">
      <c r="A132" s="80"/>
      <c r="B132" s="85"/>
      <c r="C132" s="84" t="s">
        <v>204</v>
      </c>
      <c r="D132" s="84"/>
      <c r="E132" s="84" t="s">
        <v>205</v>
      </c>
      <c r="F132" s="32">
        <f t="shared" ref="F132:G134" si="10">F133</f>
        <v>53197.54</v>
      </c>
      <c r="G132" s="32">
        <f t="shared" si="10"/>
        <v>53197.54</v>
      </c>
    </row>
    <row r="133" spans="1:7" ht="33.75">
      <c r="A133" s="80"/>
      <c r="B133" s="85"/>
      <c r="C133" s="85" t="s">
        <v>206</v>
      </c>
      <c r="D133" s="85"/>
      <c r="E133" s="85" t="s">
        <v>207</v>
      </c>
      <c r="F133" s="32">
        <f t="shared" si="10"/>
        <v>53197.54</v>
      </c>
      <c r="G133" s="32">
        <f t="shared" si="10"/>
        <v>53197.54</v>
      </c>
    </row>
    <row r="134" spans="1:7" ht="14.25" customHeight="1">
      <c r="A134" s="80"/>
      <c r="B134" s="85"/>
      <c r="C134" s="85"/>
      <c r="D134" s="85" t="s">
        <v>208</v>
      </c>
      <c r="E134" s="85" t="s">
        <v>209</v>
      </c>
      <c r="F134" s="36">
        <f t="shared" si="10"/>
        <v>53197.54</v>
      </c>
      <c r="G134" s="36">
        <f t="shared" si="10"/>
        <v>53197.54</v>
      </c>
    </row>
    <row r="135" spans="1:7" ht="12.75" customHeight="1">
      <c r="A135" s="80"/>
      <c r="B135" s="85"/>
      <c r="C135" s="85"/>
      <c r="D135" s="85" t="s">
        <v>210</v>
      </c>
      <c r="E135" s="85" t="s">
        <v>211</v>
      </c>
      <c r="F135" s="36">
        <v>53197.54</v>
      </c>
      <c r="G135" s="92">
        <v>53197.54</v>
      </c>
    </row>
    <row r="136" spans="1:7">
      <c r="A136" s="80">
        <v>905</v>
      </c>
      <c r="B136" s="84" t="s">
        <v>222</v>
      </c>
      <c r="C136" s="84"/>
      <c r="D136" s="84"/>
      <c r="E136" s="84" t="s">
        <v>223</v>
      </c>
      <c r="F136" s="36">
        <f t="shared" ref="F136:G139" si="11">F137</f>
        <v>4733</v>
      </c>
      <c r="G136" s="36">
        <f t="shared" si="11"/>
        <v>4733</v>
      </c>
    </row>
    <row r="137" spans="1:7">
      <c r="A137" s="80"/>
      <c r="B137" s="85" t="s">
        <v>224</v>
      </c>
      <c r="C137" s="85"/>
      <c r="D137" s="85"/>
      <c r="E137" s="85" t="s">
        <v>225</v>
      </c>
      <c r="F137" s="36">
        <f t="shared" si="11"/>
        <v>4733</v>
      </c>
      <c r="G137" s="36">
        <f t="shared" si="11"/>
        <v>4733</v>
      </c>
    </row>
    <row r="138" spans="1:7" ht="22.5">
      <c r="A138" s="80"/>
      <c r="B138" s="85"/>
      <c r="C138" s="85" t="s">
        <v>226</v>
      </c>
      <c r="D138" s="85"/>
      <c r="E138" s="85" t="s">
        <v>227</v>
      </c>
      <c r="F138" s="36">
        <f>F139</f>
        <v>4733</v>
      </c>
      <c r="G138" s="36">
        <f>G139</f>
        <v>4733</v>
      </c>
    </row>
    <row r="139" spans="1:7" ht="12.75" customHeight="1">
      <c r="A139" s="80"/>
      <c r="B139" s="85"/>
      <c r="C139" s="85"/>
      <c r="D139" s="85" t="s">
        <v>103</v>
      </c>
      <c r="E139" s="85" t="s">
        <v>104</v>
      </c>
      <c r="F139" s="36">
        <f t="shared" si="11"/>
        <v>4733</v>
      </c>
      <c r="G139" s="36">
        <f t="shared" si="11"/>
        <v>4733</v>
      </c>
    </row>
    <row r="140" spans="1:7">
      <c r="A140" s="80"/>
      <c r="B140" s="85"/>
      <c r="C140" s="85"/>
      <c r="D140" s="85" t="s">
        <v>113</v>
      </c>
      <c r="E140" s="85" t="s">
        <v>106</v>
      </c>
      <c r="F140" s="36">
        <v>4733</v>
      </c>
      <c r="G140" s="92">
        <v>4733</v>
      </c>
    </row>
    <row r="141" spans="1:7" ht="15" customHeight="1">
      <c r="A141" s="78">
        <v>995</v>
      </c>
      <c r="B141" s="119" t="s">
        <v>253</v>
      </c>
      <c r="C141" s="119"/>
      <c r="D141" s="119"/>
      <c r="E141" s="119"/>
      <c r="F141" s="119"/>
      <c r="G141" s="119"/>
    </row>
    <row r="142" spans="1:7">
      <c r="A142" s="79">
        <v>995</v>
      </c>
      <c r="B142" s="82" t="s">
        <v>77</v>
      </c>
      <c r="C142" s="82"/>
      <c r="D142" s="82"/>
      <c r="E142" s="82" t="s">
        <v>78</v>
      </c>
      <c r="F142" s="82">
        <f>F143+F148</f>
        <v>40000</v>
      </c>
      <c r="G142" s="82">
        <f>G143+G148</f>
        <v>40000</v>
      </c>
    </row>
    <row r="143" spans="1:7" ht="42.75" customHeight="1">
      <c r="A143" s="80"/>
      <c r="B143" s="85" t="s">
        <v>89</v>
      </c>
      <c r="C143" s="85"/>
      <c r="D143" s="85"/>
      <c r="E143" s="84" t="s">
        <v>90</v>
      </c>
      <c r="F143" s="32">
        <f>F145</f>
        <v>33000</v>
      </c>
      <c r="G143" s="32">
        <f>G145</f>
        <v>33000</v>
      </c>
    </row>
    <row r="144" spans="1:7" ht="33.75">
      <c r="A144" s="80"/>
      <c r="B144" s="85"/>
      <c r="C144" s="85" t="s">
        <v>81</v>
      </c>
      <c r="D144" s="85"/>
      <c r="E144" s="85" t="s">
        <v>236</v>
      </c>
      <c r="F144" s="32"/>
      <c r="G144" s="32"/>
    </row>
    <row r="145" spans="1:7" ht="22.5">
      <c r="A145" s="80"/>
      <c r="B145" s="100"/>
      <c r="C145" s="85" t="s">
        <v>91</v>
      </c>
      <c r="D145" s="85"/>
      <c r="E145" s="85" t="s">
        <v>92</v>
      </c>
      <c r="F145" s="32">
        <f>F146</f>
        <v>33000</v>
      </c>
      <c r="G145" s="32">
        <f>G146</f>
        <v>33000</v>
      </c>
    </row>
    <row r="146" spans="1:7" ht="12.75" customHeight="1">
      <c r="A146" s="80"/>
      <c r="B146" s="100"/>
      <c r="C146" s="85"/>
      <c r="D146" s="85" t="s">
        <v>103</v>
      </c>
      <c r="E146" s="85" t="s">
        <v>104</v>
      </c>
      <c r="F146" s="36">
        <f>F147</f>
        <v>33000</v>
      </c>
      <c r="G146" s="36">
        <f>G147</f>
        <v>33000</v>
      </c>
    </row>
    <row r="147" spans="1:7">
      <c r="A147" s="80"/>
      <c r="B147" s="100"/>
      <c r="C147" s="85"/>
      <c r="D147" s="85" t="s">
        <v>105</v>
      </c>
      <c r="E147" s="85" t="s">
        <v>106</v>
      </c>
      <c r="F147" s="36">
        <v>33000</v>
      </c>
      <c r="G147" s="93">
        <v>33000</v>
      </c>
    </row>
    <row r="148" spans="1:7" ht="54" customHeight="1">
      <c r="A148" s="80"/>
      <c r="B148" s="85" t="s">
        <v>89</v>
      </c>
      <c r="C148" s="85" t="s">
        <v>93</v>
      </c>
      <c r="D148" s="85"/>
      <c r="E148" s="85" t="s">
        <v>94</v>
      </c>
      <c r="F148" s="36">
        <f>F149</f>
        <v>7000</v>
      </c>
      <c r="G148" s="36">
        <f>G149</f>
        <v>7000</v>
      </c>
    </row>
    <row r="149" spans="1:7">
      <c r="A149" s="80"/>
      <c r="B149" s="100"/>
      <c r="C149" s="85"/>
      <c r="D149" s="85" t="s">
        <v>95</v>
      </c>
      <c r="E149" s="85" t="s">
        <v>96</v>
      </c>
      <c r="F149" s="36">
        <f>F150</f>
        <v>7000</v>
      </c>
      <c r="G149" s="36">
        <f>G150</f>
        <v>7000</v>
      </c>
    </row>
    <row r="150" spans="1:7">
      <c r="A150" s="80"/>
      <c r="B150" s="100"/>
      <c r="C150" s="85"/>
      <c r="D150" s="85" t="s">
        <v>97</v>
      </c>
      <c r="E150" s="85" t="s">
        <v>98</v>
      </c>
      <c r="F150" s="36">
        <v>7000</v>
      </c>
      <c r="G150" s="36">
        <v>7000</v>
      </c>
    </row>
    <row r="151" spans="1:7">
      <c r="A151" s="79">
        <v>905</v>
      </c>
      <c r="B151" s="82" t="s">
        <v>228</v>
      </c>
      <c r="C151" s="101"/>
      <c r="D151" s="101"/>
      <c r="E151" s="82" t="s">
        <v>231</v>
      </c>
      <c r="F151" s="102">
        <f>F152</f>
        <v>0</v>
      </c>
      <c r="G151" s="102">
        <f>G152</f>
        <v>0</v>
      </c>
    </row>
    <row r="152" spans="1:7">
      <c r="A152" s="80"/>
      <c r="B152" s="85"/>
      <c r="C152" s="85" t="s">
        <v>254</v>
      </c>
      <c r="D152" s="85"/>
      <c r="E152" s="84" t="s">
        <v>231</v>
      </c>
      <c r="F152" s="103">
        <f>F153</f>
        <v>0</v>
      </c>
      <c r="G152" s="103">
        <f>G153</f>
        <v>0</v>
      </c>
    </row>
    <row r="153" spans="1:7">
      <c r="A153" s="80"/>
      <c r="B153" s="85"/>
      <c r="C153" s="85"/>
      <c r="D153" s="85" t="s">
        <v>230</v>
      </c>
      <c r="E153" s="85" t="s">
        <v>231</v>
      </c>
      <c r="F153" s="92">
        <v>0</v>
      </c>
      <c r="G153" s="93">
        <v>0</v>
      </c>
    </row>
    <row r="154" spans="1:7" ht="13.5" customHeight="1">
      <c r="A154" s="79"/>
      <c r="B154" s="82"/>
      <c r="C154" s="82"/>
      <c r="D154" s="82"/>
      <c r="E154" s="82" t="s">
        <v>232</v>
      </c>
      <c r="F154" s="83">
        <f>F10+F57+F66+F71+F93+F99+F130+F136+F142+F151</f>
        <v>6796574.4099999992</v>
      </c>
      <c r="G154" s="83">
        <f>G10+G57+G66+G71+G93+G99+G130+G136+G142+G151</f>
        <v>6155859.6000000006</v>
      </c>
    </row>
  </sheetData>
  <mergeCells count="7">
    <mergeCell ref="B141:G141"/>
    <mergeCell ref="E1:G1"/>
    <mergeCell ref="E2:G2"/>
    <mergeCell ref="E3:G3"/>
    <mergeCell ref="A6:G6"/>
    <mergeCell ref="B9:G9"/>
    <mergeCell ref="E5:G5"/>
  </mergeCells>
  <pageMargins left="0.70866141732283472" right="0.27559055118110237" top="7.874015748031496E-2" bottom="0.1181102362204724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opLeftCell="A5" zoomScaleNormal="130" workbookViewId="0">
      <selection activeCell="I18" sqref="I18"/>
    </sheetView>
  </sheetViews>
  <sheetFormatPr defaultRowHeight="12.75"/>
  <cols>
    <col min="1" max="1" width="8.7109375" customWidth="1"/>
    <col min="2" max="2" width="8.85546875" customWidth="1"/>
    <col min="3" max="3" width="7.42578125" customWidth="1"/>
    <col min="4" max="4" width="55.5703125" customWidth="1"/>
    <col min="5" max="5" width="10.28515625" customWidth="1"/>
    <col min="6" max="6" width="10" customWidth="1"/>
    <col min="7" max="7" width="11.85546875" bestFit="1" customWidth="1"/>
    <col min="257" max="257" width="8.7109375" customWidth="1"/>
    <col min="258" max="258" width="8.85546875" customWidth="1"/>
    <col min="259" max="259" width="7.42578125" customWidth="1"/>
    <col min="260" max="260" width="55.5703125" customWidth="1"/>
    <col min="261" max="261" width="10.28515625" customWidth="1"/>
    <col min="262" max="262" width="10" customWidth="1"/>
    <col min="263" max="263" width="11.85546875" bestFit="1" customWidth="1"/>
    <col min="513" max="513" width="8.7109375" customWidth="1"/>
    <col min="514" max="514" width="8.85546875" customWidth="1"/>
    <col min="515" max="515" width="7.42578125" customWidth="1"/>
    <col min="516" max="516" width="55.5703125" customWidth="1"/>
    <col min="517" max="517" width="10.28515625" customWidth="1"/>
    <col min="518" max="518" width="10" customWidth="1"/>
    <col min="519" max="519" width="11.85546875" bestFit="1" customWidth="1"/>
    <col min="769" max="769" width="8.7109375" customWidth="1"/>
    <col min="770" max="770" width="8.85546875" customWidth="1"/>
    <col min="771" max="771" width="7.42578125" customWidth="1"/>
    <col min="772" max="772" width="55.5703125" customWidth="1"/>
    <col min="773" max="773" width="10.28515625" customWidth="1"/>
    <col min="774" max="774" width="10" customWidth="1"/>
    <col min="775" max="775" width="11.85546875" bestFit="1" customWidth="1"/>
    <col min="1025" max="1025" width="8.7109375" customWidth="1"/>
    <col min="1026" max="1026" width="8.85546875" customWidth="1"/>
    <col min="1027" max="1027" width="7.42578125" customWidth="1"/>
    <col min="1028" max="1028" width="55.5703125" customWidth="1"/>
    <col min="1029" max="1029" width="10.28515625" customWidth="1"/>
    <col min="1030" max="1030" width="10" customWidth="1"/>
    <col min="1031" max="1031" width="11.85546875" bestFit="1" customWidth="1"/>
    <col min="1281" max="1281" width="8.7109375" customWidth="1"/>
    <col min="1282" max="1282" width="8.85546875" customWidth="1"/>
    <col min="1283" max="1283" width="7.42578125" customWidth="1"/>
    <col min="1284" max="1284" width="55.5703125" customWidth="1"/>
    <col min="1285" max="1285" width="10.28515625" customWidth="1"/>
    <col min="1286" max="1286" width="10" customWidth="1"/>
    <col min="1287" max="1287" width="11.85546875" bestFit="1" customWidth="1"/>
    <col min="1537" max="1537" width="8.7109375" customWidth="1"/>
    <col min="1538" max="1538" width="8.85546875" customWidth="1"/>
    <col min="1539" max="1539" width="7.42578125" customWidth="1"/>
    <col min="1540" max="1540" width="55.5703125" customWidth="1"/>
    <col min="1541" max="1541" width="10.28515625" customWidth="1"/>
    <col min="1542" max="1542" width="10" customWidth="1"/>
    <col min="1543" max="1543" width="11.85546875" bestFit="1" customWidth="1"/>
    <col min="1793" max="1793" width="8.7109375" customWidth="1"/>
    <col min="1794" max="1794" width="8.85546875" customWidth="1"/>
    <col min="1795" max="1795" width="7.42578125" customWidth="1"/>
    <col min="1796" max="1796" width="55.5703125" customWidth="1"/>
    <col min="1797" max="1797" width="10.28515625" customWidth="1"/>
    <col min="1798" max="1798" width="10" customWidth="1"/>
    <col min="1799" max="1799" width="11.85546875" bestFit="1" customWidth="1"/>
    <col min="2049" max="2049" width="8.7109375" customWidth="1"/>
    <col min="2050" max="2050" width="8.85546875" customWidth="1"/>
    <col min="2051" max="2051" width="7.42578125" customWidth="1"/>
    <col min="2052" max="2052" width="55.5703125" customWidth="1"/>
    <col min="2053" max="2053" width="10.28515625" customWidth="1"/>
    <col min="2054" max="2054" width="10" customWidth="1"/>
    <col min="2055" max="2055" width="11.85546875" bestFit="1" customWidth="1"/>
    <col min="2305" max="2305" width="8.7109375" customWidth="1"/>
    <col min="2306" max="2306" width="8.85546875" customWidth="1"/>
    <col min="2307" max="2307" width="7.42578125" customWidth="1"/>
    <col min="2308" max="2308" width="55.5703125" customWidth="1"/>
    <col min="2309" max="2309" width="10.28515625" customWidth="1"/>
    <col min="2310" max="2310" width="10" customWidth="1"/>
    <col min="2311" max="2311" width="11.85546875" bestFit="1" customWidth="1"/>
    <col min="2561" max="2561" width="8.7109375" customWidth="1"/>
    <col min="2562" max="2562" width="8.85546875" customWidth="1"/>
    <col min="2563" max="2563" width="7.42578125" customWidth="1"/>
    <col min="2564" max="2564" width="55.5703125" customWidth="1"/>
    <col min="2565" max="2565" width="10.28515625" customWidth="1"/>
    <col min="2566" max="2566" width="10" customWidth="1"/>
    <col min="2567" max="2567" width="11.85546875" bestFit="1" customWidth="1"/>
    <col min="2817" max="2817" width="8.7109375" customWidth="1"/>
    <col min="2818" max="2818" width="8.85546875" customWidth="1"/>
    <col min="2819" max="2819" width="7.42578125" customWidth="1"/>
    <col min="2820" max="2820" width="55.5703125" customWidth="1"/>
    <col min="2821" max="2821" width="10.28515625" customWidth="1"/>
    <col min="2822" max="2822" width="10" customWidth="1"/>
    <col min="2823" max="2823" width="11.85546875" bestFit="1" customWidth="1"/>
    <col min="3073" max="3073" width="8.7109375" customWidth="1"/>
    <col min="3074" max="3074" width="8.85546875" customWidth="1"/>
    <col min="3075" max="3075" width="7.42578125" customWidth="1"/>
    <col min="3076" max="3076" width="55.5703125" customWidth="1"/>
    <col min="3077" max="3077" width="10.28515625" customWidth="1"/>
    <col min="3078" max="3078" width="10" customWidth="1"/>
    <col min="3079" max="3079" width="11.85546875" bestFit="1" customWidth="1"/>
    <col min="3329" max="3329" width="8.7109375" customWidth="1"/>
    <col min="3330" max="3330" width="8.85546875" customWidth="1"/>
    <col min="3331" max="3331" width="7.42578125" customWidth="1"/>
    <col min="3332" max="3332" width="55.5703125" customWidth="1"/>
    <col min="3333" max="3333" width="10.28515625" customWidth="1"/>
    <col min="3334" max="3334" width="10" customWidth="1"/>
    <col min="3335" max="3335" width="11.85546875" bestFit="1" customWidth="1"/>
    <col min="3585" max="3585" width="8.7109375" customWidth="1"/>
    <col min="3586" max="3586" width="8.85546875" customWidth="1"/>
    <col min="3587" max="3587" width="7.42578125" customWidth="1"/>
    <col min="3588" max="3588" width="55.5703125" customWidth="1"/>
    <col min="3589" max="3589" width="10.28515625" customWidth="1"/>
    <col min="3590" max="3590" width="10" customWidth="1"/>
    <col min="3591" max="3591" width="11.85546875" bestFit="1" customWidth="1"/>
    <col min="3841" max="3841" width="8.7109375" customWidth="1"/>
    <col min="3842" max="3842" width="8.85546875" customWidth="1"/>
    <col min="3843" max="3843" width="7.42578125" customWidth="1"/>
    <col min="3844" max="3844" width="55.5703125" customWidth="1"/>
    <col min="3845" max="3845" width="10.28515625" customWidth="1"/>
    <col min="3846" max="3846" width="10" customWidth="1"/>
    <col min="3847" max="3847" width="11.85546875" bestFit="1" customWidth="1"/>
    <col min="4097" max="4097" width="8.7109375" customWidth="1"/>
    <col min="4098" max="4098" width="8.85546875" customWidth="1"/>
    <col min="4099" max="4099" width="7.42578125" customWidth="1"/>
    <col min="4100" max="4100" width="55.5703125" customWidth="1"/>
    <col min="4101" max="4101" width="10.28515625" customWidth="1"/>
    <col min="4102" max="4102" width="10" customWidth="1"/>
    <col min="4103" max="4103" width="11.85546875" bestFit="1" customWidth="1"/>
    <col min="4353" max="4353" width="8.7109375" customWidth="1"/>
    <col min="4354" max="4354" width="8.85546875" customWidth="1"/>
    <col min="4355" max="4355" width="7.42578125" customWidth="1"/>
    <col min="4356" max="4356" width="55.5703125" customWidth="1"/>
    <col min="4357" max="4357" width="10.28515625" customWidth="1"/>
    <col min="4358" max="4358" width="10" customWidth="1"/>
    <col min="4359" max="4359" width="11.85546875" bestFit="1" customWidth="1"/>
    <col min="4609" max="4609" width="8.7109375" customWidth="1"/>
    <col min="4610" max="4610" width="8.85546875" customWidth="1"/>
    <col min="4611" max="4611" width="7.42578125" customWidth="1"/>
    <col min="4612" max="4612" width="55.5703125" customWidth="1"/>
    <col min="4613" max="4613" width="10.28515625" customWidth="1"/>
    <col min="4614" max="4614" width="10" customWidth="1"/>
    <col min="4615" max="4615" width="11.85546875" bestFit="1" customWidth="1"/>
    <col min="4865" max="4865" width="8.7109375" customWidth="1"/>
    <col min="4866" max="4866" width="8.85546875" customWidth="1"/>
    <col min="4867" max="4867" width="7.42578125" customWidth="1"/>
    <col min="4868" max="4868" width="55.5703125" customWidth="1"/>
    <col min="4869" max="4869" width="10.28515625" customWidth="1"/>
    <col min="4870" max="4870" width="10" customWidth="1"/>
    <col min="4871" max="4871" width="11.85546875" bestFit="1" customWidth="1"/>
    <col min="5121" max="5121" width="8.7109375" customWidth="1"/>
    <col min="5122" max="5122" width="8.85546875" customWidth="1"/>
    <col min="5123" max="5123" width="7.42578125" customWidth="1"/>
    <col min="5124" max="5124" width="55.5703125" customWidth="1"/>
    <col min="5125" max="5125" width="10.28515625" customWidth="1"/>
    <col min="5126" max="5126" width="10" customWidth="1"/>
    <col min="5127" max="5127" width="11.85546875" bestFit="1" customWidth="1"/>
    <col min="5377" max="5377" width="8.7109375" customWidth="1"/>
    <col min="5378" max="5378" width="8.85546875" customWidth="1"/>
    <col min="5379" max="5379" width="7.42578125" customWidth="1"/>
    <col min="5380" max="5380" width="55.5703125" customWidth="1"/>
    <col min="5381" max="5381" width="10.28515625" customWidth="1"/>
    <col min="5382" max="5382" width="10" customWidth="1"/>
    <col min="5383" max="5383" width="11.85546875" bestFit="1" customWidth="1"/>
    <col min="5633" max="5633" width="8.7109375" customWidth="1"/>
    <col min="5634" max="5634" width="8.85546875" customWidth="1"/>
    <col min="5635" max="5635" width="7.42578125" customWidth="1"/>
    <col min="5636" max="5636" width="55.5703125" customWidth="1"/>
    <col min="5637" max="5637" width="10.28515625" customWidth="1"/>
    <col min="5638" max="5638" width="10" customWidth="1"/>
    <col min="5639" max="5639" width="11.85546875" bestFit="1" customWidth="1"/>
    <col min="5889" max="5889" width="8.7109375" customWidth="1"/>
    <col min="5890" max="5890" width="8.85546875" customWidth="1"/>
    <col min="5891" max="5891" width="7.42578125" customWidth="1"/>
    <col min="5892" max="5892" width="55.5703125" customWidth="1"/>
    <col min="5893" max="5893" width="10.28515625" customWidth="1"/>
    <col min="5894" max="5894" width="10" customWidth="1"/>
    <col min="5895" max="5895" width="11.85546875" bestFit="1" customWidth="1"/>
    <col min="6145" max="6145" width="8.7109375" customWidth="1"/>
    <col min="6146" max="6146" width="8.85546875" customWidth="1"/>
    <col min="6147" max="6147" width="7.42578125" customWidth="1"/>
    <col min="6148" max="6148" width="55.5703125" customWidth="1"/>
    <col min="6149" max="6149" width="10.28515625" customWidth="1"/>
    <col min="6150" max="6150" width="10" customWidth="1"/>
    <col min="6151" max="6151" width="11.85546875" bestFit="1" customWidth="1"/>
    <col min="6401" max="6401" width="8.7109375" customWidth="1"/>
    <col min="6402" max="6402" width="8.85546875" customWidth="1"/>
    <col min="6403" max="6403" width="7.42578125" customWidth="1"/>
    <col min="6404" max="6404" width="55.5703125" customWidth="1"/>
    <col min="6405" max="6405" width="10.28515625" customWidth="1"/>
    <col min="6406" max="6406" width="10" customWidth="1"/>
    <col min="6407" max="6407" width="11.85546875" bestFit="1" customWidth="1"/>
    <col min="6657" max="6657" width="8.7109375" customWidth="1"/>
    <col min="6658" max="6658" width="8.85546875" customWidth="1"/>
    <col min="6659" max="6659" width="7.42578125" customWidth="1"/>
    <col min="6660" max="6660" width="55.5703125" customWidth="1"/>
    <col min="6661" max="6661" width="10.28515625" customWidth="1"/>
    <col min="6662" max="6662" width="10" customWidth="1"/>
    <col min="6663" max="6663" width="11.85546875" bestFit="1" customWidth="1"/>
    <col min="6913" max="6913" width="8.7109375" customWidth="1"/>
    <col min="6914" max="6914" width="8.85546875" customWidth="1"/>
    <col min="6915" max="6915" width="7.42578125" customWidth="1"/>
    <col min="6916" max="6916" width="55.5703125" customWidth="1"/>
    <col min="6917" max="6917" width="10.28515625" customWidth="1"/>
    <col min="6918" max="6918" width="10" customWidth="1"/>
    <col min="6919" max="6919" width="11.85546875" bestFit="1" customWidth="1"/>
    <col min="7169" max="7169" width="8.7109375" customWidth="1"/>
    <col min="7170" max="7170" width="8.85546875" customWidth="1"/>
    <col min="7171" max="7171" width="7.42578125" customWidth="1"/>
    <col min="7172" max="7172" width="55.5703125" customWidth="1"/>
    <col min="7173" max="7173" width="10.28515625" customWidth="1"/>
    <col min="7174" max="7174" width="10" customWidth="1"/>
    <col min="7175" max="7175" width="11.85546875" bestFit="1" customWidth="1"/>
    <col min="7425" max="7425" width="8.7109375" customWidth="1"/>
    <col min="7426" max="7426" width="8.85546875" customWidth="1"/>
    <col min="7427" max="7427" width="7.42578125" customWidth="1"/>
    <col min="7428" max="7428" width="55.5703125" customWidth="1"/>
    <col min="7429" max="7429" width="10.28515625" customWidth="1"/>
    <col min="7430" max="7430" width="10" customWidth="1"/>
    <col min="7431" max="7431" width="11.85546875" bestFit="1" customWidth="1"/>
    <col min="7681" max="7681" width="8.7109375" customWidth="1"/>
    <col min="7682" max="7682" width="8.85546875" customWidth="1"/>
    <col min="7683" max="7683" width="7.42578125" customWidth="1"/>
    <col min="7684" max="7684" width="55.5703125" customWidth="1"/>
    <col min="7685" max="7685" width="10.28515625" customWidth="1"/>
    <col min="7686" max="7686" width="10" customWidth="1"/>
    <col min="7687" max="7687" width="11.85546875" bestFit="1" customWidth="1"/>
    <col min="7937" max="7937" width="8.7109375" customWidth="1"/>
    <col min="7938" max="7938" width="8.85546875" customWidth="1"/>
    <col min="7939" max="7939" width="7.42578125" customWidth="1"/>
    <col min="7940" max="7940" width="55.5703125" customWidth="1"/>
    <col min="7941" max="7941" width="10.28515625" customWidth="1"/>
    <col min="7942" max="7942" width="10" customWidth="1"/>
    <col min="7943" max="7943" width="11.85546875" bestFit="1" customWidth="1"/>
    <col min="8193" max="8193" width="8.7109375" customWidth="1"/>
    <col min="8194" max="8194" width="8.85546875" customWidth="1"/>
    <col min="8195" max="8195" width="7.42578125" customWidth="1"/>
    <col min="8196" max="8196" width="55.5703125" customWidth="1"/>
    <col min="8197" max="8197" width="10.28515625" customWidth="1"/>
    <col min="8198" max="8198" width="10" customWidth="1"/>
    <col min="8199" max="8199" width="11.85546875" bestFit="1" customWidth="1"/>
    <col min="8449" max="8449" width="8.7109375" customWidth="1"/>
    <col min="8450" max="8450" width="8.85546875" customWidth="1"/>
    <col min="8451" max="8451" width="7.42578125" customWidth="1"/>
    <col min="8452" max="8452" width="55.5703125" customWidth="1"/>
    <col min="8453" max="8453" width="10.28515625" customWidth="1"/>
    <col min="8454" max="8454" width="10" customWidth="1"/>
    <col min="8455" max="8455" width="11.85546875" bestFit="1" customWidth="1"/>
    <col min="8705" max="8705" width="8.7109375" customWidth="1"/>
    <col min="8706" max="8706" width="8.85546875" customWidth="1"/>
    <col min="8707" max="8707" width="7.42578125" customWidth="1"/>
    <col min="8708" max="8708" width="55.5703125" customWidth="1"/>
    <col min="8709" max="8709" width="10.28515625" customWidth="1"/>
    <col min="8710" max="8710" width="10" customWidth="1"/>
    <col min="8711" max="8711" width="11.85546875" bestFit="1" customWidth="1"/>
    <col min="8961" max="8961" width="8.7109375" customWidth="1"/>
    <col min="8962" max="8962" width="8.85546875" customWidth="1"/>
    <col min="8963" max="8963" width="7.42578125" customWidth="1"/>
    <col min="8964" max="8964" width="55.5703125" customWidth="1"/>
    <col min="8965" max="8965" width="10.28515625" customWidth="1"/>
    <col min="8966" max="8966" width="10" customWidth="1"/>
    <col min="8967" max="8967" width="11.85546875" bestFit="1" customWidth="1"/>
    <col min="9217" max="9217" width="8.7109375" customWidth="1"/>
    <col min="9218" max="9218" width="8.85546875" customWidth="1"/>
    <col min="9219" max="9219" width="7.42578125" customWidth="1"/>
    <col min="9220" max="9220" width="55.5703125" customWidth="1"/>
    <col min="9221" max="9221" width="10.28515625" customWidth="1"/>
    <col min="9222" max="9222" width="10" customWidth="1"/>
    <col min="9223" max="9223" width="11.85546875" bestFit="1" customWidth="1"/>
    <col min="9473" max="9473" width="8.7109375" customWidth="1"/>
    <col min="9474" max="9474" width="8.85546875" customWidth="1"/>
    <col min="9475" max="9475" width="7.42578125" customWidth="1"/>
    <col min="9476" max="9476" width="55.5703125" customWidth="1"/>
    <col min="9477" max="9477" width="10.28515625" customWidth="1"/>
    <col min="9478" max="9478" width="10" customWidth="1"/>
    <col min="9479" max="9479" width="11.85546875" bestFit="1" customWidth="1"/>
    <col min="9729" max="9729" width="8.7109375" customWidth="1"/>
    <col min="9730" max="9730" width="8.85546875" customWidth="1"/>
    <col min="9731" max="9731" width="7.42578125" customWidth="1"/>
    <col min="9732" max="9732" width="55.5703125" customWidth="1"/>
    <col min="9733" max="9733" width="10.28515625" customWidth="1"/>
    <col min="9734" max="9734" width="10" customWidth="1"/>
    <col min="9735" max="9735" width="11.85546875" bestFit="1" customWidth="1"/>
    <col min="9985" max="9985" width="8.7109375" customWidth="1"/>
    <col min="9986" max="9986" width="8.85546875" customWidth="1"/>
    <col min="9987" max="9987" width="7.42578125" customWidth="1"/>
    <col min="9988" max="9988" width="55.5703125" customWidth="1"/>
    <col min="9989" max="9989" width="10.28515625" customWidth="1"/>
    <col min="9990" max="9990" width="10" customWidth="1"/>
    <col min="9991" max="9991" width="11.85546875" bestFit="1" customWidth="1"/>
    <col min="10241" max="10241" width="8.7109375" customWidth="1"/>
    <col min="10242" max="10242" width="8.85546875" customWidth="1"/>
    <col min="10243" max="10243" width="7.42578125" customWidth="1"/>
    <col min="10244" max="10244" width="55.5703125" customWidth="1"/>
    <col min="10245" max="10245" width="10.28515625" customWidth="1"/>
    <col min="10246" max="10246" width="10" customWidth="1"/>
    <col min="10247" max="10247" width="11.85546875" bestFit="1" customWidth="1"/>
    <col min="10497" max="10497" width="8.7109375" customWidth="1"/>
    <col min="10498" max="10498" width="8.85546875" customWidth="1"/>
    <col min="10499" max="10499" width="7.42578125" customWidth="1"/>
    <col min="10500" max="10500" width="55.5703125" customWidth="1"/>
    <col min="10501" max="10501" width="10.28515625" customWidth="1"/>
    <col min="10502" max="10502" width="10" customWidth="1"/>
    <col min="10503" max="10503" width="11.85546875" bestFit="1" customWidth="1"/>
    <col min="10753" max="10753" width="8.7109375" customWidth="1"/>
    <col min="10754" max="10754" width="8.85546875" customWidth="1"/>
    <col min="10755" max="10755" width="7.42578125" customWidth="1"/>
    <col min="10756" max="10756" width="55.5703125" customWidth="1"/>
    <col min="10757" max="10757" width="10.28515625" customWidth="1"/>
    <col min="10758" max="10758" width="10" customWidth="1"/>
    <col min="10759" max="10759" width="11.85546875" bestFit="1" customWidth="1"/>
    <col min="11009" max="11009" width="8.7109375" customWidth="1"/>
    <col min="11010" max="11010" width="8.85546875" customWidth="1"/>
    <col min="11011" max="11011" width="7.42578125" customWidth="1"/>
    <col min="11012" max="11012" width="55.5703125" customWidth="1"/>
    <col min="11013" max="11013" width="10.28515625" customWidth="1"/>
    <col min="11014" max="11014" width="10" customWidth="1"/>
    <col min="11015" max="11015" width="11.85546875" bestFit="1" customWidth="1"/>
    <col min="11265" max="11265" width="8.7109375" customWidth="1"/>
    <col min="11266" max="11266" width="8.85546875" customWidth="1"/>
    <col min="11267" max="11267" width="7.42578125" customWidth="1"/>
    <col min="11268" max="11268" width="55.5703125" customWidth="1"/>
    <col min="11269" max="11269" width="10.28515625" customWidth="1"/>
    <col min="11270" max="11270" width="10" customWidth="1"/>
    <col min="11271" max="11271" width="11.85546875" bestFit="1" customWidth="1"/>
    <col min="11521" max="11521" width="8.7109375" customWidth="1"/>
    <col min="11522" max="11522" width="8.85546875" customWidth="1"/>
    <col min="11523" max="11523" width="7.42578125" customWidth="1"/>
    <col min="11524" max="11524" width="55.5703125" customWidth="1"/>
    <col min="11525" max="11525" width="10.28515625" customWidth="1"/>
    <col min="11526" max="11526" width="10" customWidth="1"/>
    <col min="11527" max="11527" width="11.85546875" bestFit="1" customWidth="1"/>
    <col min="11777" max="11777" width="8.7109375" customWidth="1"/>
    <col min="11778" max="11778" width="8.85546875" customWidth="1"/>
    <col min="11779" max="11779" width="7.42578125" customWidth="1"/>
    <col min="11780" max="11780" width="55.5703125" customWidth="1"/>
    <col min="11781" max="11781" width="10.28515625" customWidth="1"/>
    <col min="11782" max="11782" width="10" customWidth="1"/>
    <col min="11783" max="11783" width="11.85546875" bestFit="1" customWidth="1"/>
    <col min="12033" max="12033" width="8.7109375" customWidth="1"/>
    <col min="12034" max="12034" width="8.85546875" customWidth="1"/>
    <col min="12035" max="12035" width="7.42578125" customWidth="1"/>
    <col min="12036" max="12036" width="55.5703125" customWidth="1"/>
    <col min="12037" max="12037" width="10.28515625" customWidth="1"/>
    <col min="12038" max="12038" width="10" customWidth="1"/>
    <col min="12039" max="12039" width="11.85546875" bestFit="1" customWidth="1"/>
    <col min="12289" max="12289" width="8.7109375" customWidth="1"/>
    <col min="12290" max="12290" width="8.85546875" customWidth="1"/>
    <col min="12291" max="12291" width="7.42578125" customWidth="1"/>
    <col min="12292" max="12292" width="55.5703125" customWidth="1"/>
    <col min="12293" max="12293" width="10.28515625" customWidth="1"/>
    <col min="12294" max="12294" width="10" customWidth="1"/>
    <col min="12295" max="12295" width="11.85546875" bestFit="1" customWidth="1"/>
    <col min="12545" max="12545" width="8.7109375" customWidth="1"/>
    <col min="12546" max="12546" width="8.85546875" customWidth="1"/>
    <col min="12547" max="12547" width="7.42578125" customWidth="1"/>
    <col min="12548" max="12548" width="55.5703125" customWidth="1"/>
    <col min="12549" max="12549" width="10.28515625" customWidth="1"/>
    <col min="12550" max="12550" width="10" customWidth="1"/>
    <col min="12551" max="12551" width="11.85546875" bestFit="1" customWidth="1"/>
    <col min="12801" max="12801" width="8.7109375" customWidth="1"/>
    <col min="12802" max="12802" width="8.85546875" customWidth="1"/>
    <col min="12803" max="12803" width="7.42578125" customWidth="1"/>
    <col min="12804" max="12804" width="55.5703125" customWidth="1"/>
    <col min="12805" max="12805" width="10.28515625" customWidth="1"/>
    <col min="12806" max="12806" width="10" customWidth="1"/>
    <col min="12807" max="12807" width="11.85546875" bestFit="1" customWidth="1"/>
    <col min="13057" max="13057" width="8.7109375" customWidth="1"/>
    <col min="13058" max="13058" width="8.85546875" customWidth="1"/>
    <col min="13059" max="13059" width="7.42578125" customWidth="1"/>
    <col min="13060" max="13060" width="55.5703125" customWidth="1"/>
    <col min="13061" max="13061" width="10.28515625" customWidth="1"/>
    <col min="13062" max="13062" width="10" customWidth="1"/>
    <col min="13063" max="13063" width="11.85546875" bestFit="1" customWidth="1"/>
    <col min="13313" max="13313" width="8.7109375" customWidth="1"/>
    <col min="13314" max="13314" width="8.85546875" customWidth="1"/>
    <col min="13315" max="13315" width="7.42578125" customWidth="1"/>
    <col min="13316" max="13316" width="55.5703125" customWidth="1"/>
    <col min="13317" max="13317" width="10.28515625" customWidth="1"/>
    <col min="13318" max="13318" width="10" customWidth="1"/>
    <col min="13319" max="13319" width="11.85546875" bestFit="1" customWidth="1"/>
    <col min="13569" max="13569" width="8.7109375" customWidth="1"/>
    <col min="13570" max="13570" width="8.85546875" customWidth="1"/>
    <col min="13571" max="13571" width="7.42578125" customWidth="1"/>
    <col min="13572" max="13572" width="55.5703125" customWidth="1"/>
    <col min="13573" max="13573" width="10.28515625" customWidth="1"/>
    <col min="13574" max="13574" width="10" customWidth="1"/>
    <col min="13575" max="13575" width="11.85546875" bestFit="1" customWidth="1"/>
    <col min="13825" max="13825" width="8.7109375" customWidth="1"/>
    <col min="13826" max="13826" width="8.85546875" customWidth="1"/>
    <col min="13827" max="13827" width="7.42578125" customWidth="1"/>
    <col min="13828" max="13828" width="55.5703125" customWidth="1"/>
    <col min="13829" max="13829" width="10.28515625" customWidth="1"/>
    <col min="13830" max="13830" width="10" customWidth="1"/>
    <col min="13831" max="13831" width="11.85546875" bestFit="1" customWidth="1"/>
    <col min="14081" max="14081" width="8.7109375" customWidth="1"/>
    <col min="14082" max="14082" width="8.85546875" customWidth="1"/>
    <col min="14083" max="14083" width="7.42578125" customWidth="1"/>
    <col min="14084" max="14084" width="55.5703125" customWidth="1"/>
    <col min="14085" max="14085" width="10.28515625" customWidth="1"/>
    <col min="14086" max="14086" width="10" customWidth="1"/>
    <col min="14087" max="14087" width="11.85546875" bestFit="1" customWidth="1"/>
    <col min="14337" max="14337" width="8.7109375" customWidth="1"/>
    <col min="14338" max="14338" width="8.85546875" customWidth="1"/>
    <col min="14339" max="14339" width="7.42578125" customWidth="1"/>
    <col min="14340" max="14340" width="55.5703125" customWidth="1"/>
    <col min="14341" max="14341" width="10.28515625" customWidth="1"/>
    <col min="14342" max="14342" width="10" customWidth="1"/>
    <col min="14343" max="14343" width="11.85546875" bestFit="1" customWidth="1"/>
    <col min="14593" max="14593" width="8.7109375" customWidth="1"/>
    <col min="14594" max="14594" width="8.85546875" customWidth="1"/>
    <col min="14595" max="14595" width="7.42578125" customWidth="1"/>
    <col min="14596" max="14596" width="55.5703125" customWidth="1"/>
    <col min="14597" max="14597" width="10.28515625" customWidth="1"/>
    <col min="14598" max="14598" width="10" customWidth="1"/>
    <col min="14599" max="14599" width="11.85546875" bestFit="1" customWidth="1"/>
    <col min="14849" max="14849" width="8.7109375" customWidth="1"/>
    <col min="14850" max="14850" width="8.85546875" customWidth="1"/>
    <col min="14851" max="14851" width="7.42578125" customWidth="1"/>
    <col min="14852" max="14852" width="55.5703125" customWidth="1"/>
    <col min="14853" max="14853" width="10.28515625" customWidth="1"/>
    <col min="14854" max="14854" width="10" customWidth="1"/>
    <col min="14855" max="14855" width="11.85546875" bestFit="1" customWidth="1"/>
    <col min="15105" max="15105" width="8.7109375" customWidth="1"/>
    <col min="15106" max="15106" width="8.85546875" customWidth="1"/>
    <col min="15107" max="15107" width="7.42578125" customWidth="1"/>
    <col min="15108" max="15108" width="55.5703125" customWidth="1"/>
    <col min="15109" max="15109" width="10.28515625" customWidth="1"/>
    <col min="15110" max="15110" width="10" customWidth="1"/>
    <col min="15111" max="15111" width="11.85546875" bestFit="1" customWidth="1"/>
    <col min="15361" max="15361" width="8.7109375" customWidth="1"/>
    <col min="15362" max="15362" width="8.85546875" customWidth="1"/>
    <col min="15363" max="15363" width="7.42578125" customWidth="1"/>
    <col min="15364" max="15364" width="55.5703125" customWidth="1"/>
    <col min="15365" max="15365" width="10.28515625" customWidth="1"/>
    <col min="15366" max="15366" width="10" customWidth="1"/>
    <col min="15367" max="15367" width="11.85546875" bestFit="1" customWidth="1"/>
    <col min="15617" max="15617" width="8.7109375" customWidth="1"/>
    <col min="15618" max="15618" width="8.85546875" customWidth="1"/>
    <col min="15619" max="15619" width="7.42578125" customWidth="1"/>
    <col min="15620" max="15620" width="55.5703125" customWidth="1"/>
    <col min="15621" max="15621" width="10.28515625" customWidth="1"/>
    <col min="15622" max="15622" width="10" customWidth="1"/>
    <col min="15623" max="15623" width="11.85546875" bestFit="1" customWidth="1"/>
    <col min="15873" max="15873" width="8.7109375" customWidth="1"/>
    <col min="15874" max="15874" width="8.85546875" customWidth="1"/>
    <col min="15875" max="15875" width="7.42578125" customWidth="1"/>
    <col min="15876" max="15876" width="55.5703125" customWidth="1"/>
    <col min="15877" max="15877" width="10.28515625" customWidth="1"/>
    <col min="15878" max="15878" width="10" customWidth="1"/>
    <col min="15879" max="15879" width="11.85546875" bestFit="1" customWidth="1"/>
    <col min="16129" max="16129" width="8.7109375" customWidth="1"/>
    <col min="16130" max="16130" width="8.85546875" customWidth="1"/>
    <col min="16131" max="16131" width="7.42578125" customWidth="1"/>
    <col min="16132" max="16132" width="55.5703125" customWidth="1"/>
    <col min="16133" max="16133" width="10.28515625" customWidth="1"/>
    <col min="16134" max="16134" width="10" customWidth="1"/>
    <col min="16135" max="16135" width="11.85546875" bestFit="1" customWidth="1"/>
  </cols>
  <sheetData>
    <row r="1" spans="1:7" hidden="1">
      <c r="A1" s="43"/>
      <c r="B1" s="43"/>
      <c r="C1" s="43"/>
      <c r="D1" s="120"/>
      <c r="E1" s="120"/>
      <c r="F1" s="120"/>
    </row>
    <row r="2" spans="1:7" hidden="1">
      <c r="A2" s="43"/>
      <c r="B2" s="43"/>
      <c r="C2" s="43"/>
      <c r="D2" s="120"/>
      <c r="E2" s="120"/>
      <c r="F2" s="120"/>
    </row>
    <row r="3" spans="1:7" ht="12" hidden="1" customHeight="1">
      <c r="A3" s="43"/>
      <c r="B3" s="43"/>
      <c r="C3" s="43"/>
      <c r="D3" s="120"/>
      <c r="E3" s="120"/>
      <c r="F3" s="120"/>
    </row>
    <row r="4" spans="1:7" hidden="1">
      <c r="A4" s="44"/>
      <c r="B4" s="44"/>
      <c r="C4" s="44"/>
      <c r="D4" s="44"/>
      <c r="E4" s="44"/>
      <c r="F4" s="44"/>
    </row>
    <row r="5" spans="1:7" ht="24.75" customHeight="1">
      <c r="A5" s="121" t="s">
        <v>255</v>
      </c>
      <c r="B5" s="121"/>
      <c r="C5" s="121"/>
      <c r="D5" s="121"/>
      <c r="E5" s="121"/>
      <c r="F5" s="121"/>
    </row>
    <row r="6" spans="1:7" ht="6.75" hidden="1" customHeight="1">
      <c r="A6" s="44"/>
      <c r="B6" s="44"/>
      <c r="C6" s="44"/>
      <c r="D6" s="44"/>
      <c r="E6" s="44"/>
      <c r="F6" s="44"/>
    </row>
    <row r="7" spans="1:7" ht="25.5" customHeight="1">
      <c r="A7" s="45" t="s">
        <v>73</v>
      </c>
      <c r="B7" s="45" t="s">
        <v>74</v>
      </c>
      <c r="C7" s="45" t="s">
        <v>75</v>
      </c>
      <c r="D7" s="45" t="s">
        <v>76</v>
      </c>
      <c r="E7" s="45" t="s">
        <v>61</v>
      </c>
      <c r="F7" s="45" t="s">
        <v>256</v>
      </c>
    </row>
    <row r="8" spans="1:7" ht="17.25" customHeight="1">
      <c r="A8" s="46" t="s">
        <v>77</v>
      </c>
      <c r="B8" s="46"/>
      <c r="C8" s="46"/>
      <c r="D8" s="47" t="s">
        <v>78</v>
      </c>
      <c r="E8" s="82">
        <f>E9+E14+E22+E48+E52+E57</f>
        <v>2823173.9799999995</v>
      </c>
      <c r="F8" s="82">
        <f>F9+F14+F22+F48+F52+F57</f>
        <v>2559856.98</v>
      </c>
    </row>
    <row r="9" spans="1:7" ht="22.5" customHeight="1">
      <c r="A9" s="48" t="s">
        <v>79</v>
      </c>
      <c r="B9" s="49"/>
      <c r="C9" s="49"/>
      <c r="D9" s="50" t="s">
        <v>80</v>
      </c>
      <c r="E9" s="84">
        <f>E11</f>
        <v>359426.01</v>
      </c>
      <c r="F9" s="32">
        <f>F11</f>
        <v>359426.01</v>
      </c>
      <c r="G9" s="51"/>
    </row>
    <row r="10" spans="1:7" ht="24" customHeight="1">
      <c r="A10" s="48"/>
      <c r="B10" s="48" t="s">
        <v>81</v>
      </c>
      <c r="C10" s="49"/>
      <c r="D10" s="52" t="s">
        <v>82</v>
      </c>
      <c r="E10" s="84">
        <f t="shared" ref="E10:F12" si="0">E11</f>
        <v>359426.01</v>
      </c>
      <c r="F10" s="84">
        <f t="shared" si="0"/>
        <v>359426.01</v>
      </c>
      <c r="G10" s="51"/>
    </row>
    <row r="11" spans="1:7">
      <c r="A11" s="48"/>
      <c r="B11" s="48" t="s">
        <v>83</v>
      </c>
      <c r="C11" s="48"/>
      <c r="D11" s="52" t="s">
        <v>84</v>
      </c>
      <c r="E11" s="85">
        <f t="shared" si="0"/>
        <v>359426.01</v>
      </c>
      <c r="F11" s="32">
        <f t="shared" si="0"/>
        <v>359426.01</v>
      </c>
    </row>
    <row r="12" spans="1:7" ht="32.25" customHeight="1">
      <c r="A12" s="48"/>
      <c r="B12" s="48"/>
      <c r="C12" s="48" t="s">
        <v>85</v>
      </c>
      <c r="D12" s="52" t="s">
        <v>86</v>
      </c>
      <c r="E12" s="85">
        <f t="shared" si="0"/>
        <v>359426.01</v>
      </c>
      <c r="F12" s="36">
        <f t="shared" si="0"/>
        <v>359426.01</v>
      </c>
    </row>
    <row r="13" spans="1:7" ht="19.5" customHeight="1">
      <c r="A13" s="48"/>
      <c r="B13" s="48"/>
      <c r="C13" s="48" t="s">
        <v>87</v>
      </c>
      <c r="D13" s="52" t="s">
        <v>88</v>
      </c>
      <c r="E13" s="85">
        <v>359426.01</v>
      </c>
      <c r="F13" s="36">
        <v>359426.01</v>
      </c>
    </row>
    <row r="14" spans="1:7" ht="32.25">
      <c r="A14" s="48" t="s">
        <v>89</v>
      </c>
      <c r="B14" s="49"/>
      <c r="C14" s="49"/>
      <c r="D14" s="50" t="s">
        <v>90</v>
      </c>
      <c r="E14" s="84">
        <f>E16+E19</f>
        <v>40000</v>
      </c>
      <c r="F14" s="84">
        <f>F16+F19</f>
        <v>40000</v>
      </c>
    </row>
    <row r="15" spans="1:7" ht="22.5">
      <c r="A15" s="48"/>
      <c r="B15" s="48" t="s">
        <v>81</v>
      </c>
      <c r="C15" s="49"/>
      <c r="D15" s="52" t="s">
        <v>82</v>
      </c>
      <c r="E15" s="84"/>
      <c r="F15" s="32"/>
    </row>
    <row r="16" spans="1:7">
      <c r="A16" s="53"/>
      <c r="B16" s="48" t="s">
        <v>91</v>
      </c>
      <c r="C16" s="48"/>
      <c r="D16" s="52" t="s">
        <v>92</v>
      </c>
      <c r="E16" s="85">
        <f>E17</f>
        <v>33000</v>
      </c>
      <c r="F16" s="32">
        <f>F17</f>
        <v>33000</v>
      </c>
    </row>
    <row r="17" spans="1:6" ht="36" customHeight="1">
      <c r="A17" s="53"/>
      <c r="B17" s="48"/>
      <c r="C17" s="48" t="s">
        <v>85</v>
      </c>
      <c r="D17" s="52" t="s">
        <v>86</v>
      </c>
      <c r="E17" s="85">
        <f>E18</f>
        <v>33000</v>
      </c>
      <c r="F17" s="36">
        <f>F18</f>
        <v>33000</v>
      </c>
    </row>
    <row r="18" spans="1:6">
      <c r="A18" s="53"/>
      <c r="B18" s="48"/>
      <c r="C18" s="48" t="s">
        <v>87</v>
      </c>
      <c r="D18" s="52" t="s">
        <v>88</v>
      </c>
      <c r="E18" s="85">
        <v>33000</v>
      </c>
      <c r="F18" s="36">
        <v>33000</v>
      </c>
    </row>
    <row r="19" spans="1:6" ht="45">
      <c r="A19" s="48"/>
      <c r="B19" s="48" t="s">
        <v>93</v>
      </c>
      <c r="C19" s="48"/>
      <c r="D19" s="52" t="s">
        <v>94</v>
      </c>
      <c r="E19" s="85">
        <f>E20</f>
        <v>7000</v>
      </c>
      <c r="F19" s="36">
        <f>F20</f>
        <v>7000</v>
      </c>
    </row>
    <row r="20" spans="1:6">
      <c r="A20" s="48"/>
      <c r="B20" s="48"/>
      <c r="C20" s="48" t="s">
        <v>95</v>
      </c>
      <c r="D20" s="52" t="s">
        <v>96</v>
      </c>
      <c r="E20" s="85">
        <f>E21</f>
        <v>7000</v>
      </c>
      <c r="F20" s="36">
        <f>F21</f>
        <v>7000</v>
      </c>
    </row>
    <row r="21" spans="1:6">
      <c r="A21" s="48"/>
      <c r="B21" s="48"/>
      <c r="C21" s="48" t="s">
        <v>97</v>
      </c>
      <c r="D21" s="52" t="s">
        <v>98</v>
      </c>
      <c r="E21" s="85">
        <v>7000</v>
      </c>
      <c r="F21" s="36">
        <v>7000</v>
      </c>
    </row>
    <row r="22" spans="1:6" ht="32.25">
      <c r="A22" s="48" t="s">
        <v>99</v>
      </c>
      <c r="B22" s="49"/>
      <c r="C22" s="49"/>
      <c r="D22" s="50" t="s">
        <v>100</v>
      </c>
      <c r="E22" s="84">
        <f>E23+E31+E34+E37+E43</f>
        <v>2272747.9699999997</v>
      </c>
      <c r="F22" s="84">
        <f>F23+F31+F34+F37+F43</f>
        <v>2009430.97</v>
      </c>
    </row>
    <row r="23" spans="1:6" ht="22.5">
      <c r="A23" s="48"/>
      <c r="B23" s="48" t="s">
        <v>81</v>
      </c>
      <c r="C23" s="49"/>
      <c r="D23" s="52" t="s">
        <v>82</v>
      </c>
      <c r="E23" s="84">
        <f>E24</f>
        <v>1915880.97</v>
      </c>
      <c r="F23" s="84">
        <f>F24</f>
        <v>1915880.97</v>
      </c>
    </row>
    <row r="24" spans="1:6">
      <c r="A24" s="48"/>
      <c r="B24" s="48" t="s">
        <v>101</v>
      </c>
      <c r="C24" s="48"/>
      <c r="D24" s="52" t="s">
        <v>102</v>
      </c>
      <c r="E24" s="85">
        <f>E25+E27+E29</f>
        <v>1915880.97</v>
      </c>
      <c r="F24" s="85">
        <f>F25+F27+F29</f>
        <v>1915880.97</v>
      </c>
    </row>
    <row r="25" spans="1:6" ht="36" customHeight="1">
      <c r="A25" s="48"/>
      <c r="B25" s="48"/>
      <c r="C25" s="48" t="s">
        <v>85</v>
      </c>
      <c r="D25" s="52" t="s">
        <v>86</v>
      </c>
      <c r="E25" s="85">
        <f>E26</f>
        <v>1402079.84</v>
      </c>
      <c r="F25" s="36">
        <f>F26</f>
        <v>1402079.84</v>
      </c>
    </row>
    <row r="26" spans="1:6" ht="18" customHeight="1">
      <c r="A26" s="48"/>
      <c r="B26" s="48"/>
      <c r="C26" s="48" t="s">
        <v>87</v>
      </c>
      <c r="D26" s="52" t="s">
        <v>88</v>
      </c>
      <c r="E26" s="85">
        <v>1402079.84</v>
      </c>
      <c r="F26" s="85">
        <v>1402079.84</v>
      </c>
    </row>
    <row r="27" spans="1:6" ht="14.25" customHeight="1">
      <c r="A27" s="48"/>
      <c r="B27" s="48"/>
      <c r="C27" s="48" t="s">
        <v>103</v>
      </c>
      <c r="D27" s="52" t="s">
        <v>104</v>
      </c>
      <c r="E27" s="85">
        <f>E28</f>
        <v>509689.95</v>
      </c>
      <c r="F27" s="36">
        <f>F28</f>
        <v>509689.95</v>
      </c>
    </row>
    <row r="28" spans="1:6">
      <c r="A28" s="48"/>
      <c r="B28" s="48"/>
      <c r="C28" s="48" t="s">
        <v>105</v>
      </c>
      <c r="D28" s="52" t="s">
        <v>106</v>
      </c>
      <c r="E28" s="85">
        <v>509689.95</v>
      </c>
      <c r="F28" s="36">
        <v>509689.95</v>
      </c>
    </row>
    <row r="29" spans="1:6">
      <c r="A29" s="48"/>
      <c r="B29" s="48"/>
      <c r="C29" s="48" t="s">
        <v>107</v>
      </c>
      <c r="D29" s="52" t="s">
        <v>108</v>
      </c>
      <c r="E29" s="85">
        <f>E30</f>
        <v>4111.18</v>
      </c>
      <c r="F29" s="36">
        <f>F30</f>
        <v>4111.18</v>
      </c>
    </row>
    <row r="30" spans="1:6" ht="18" customHeight="1">
      <c r="A30" s="48"/>
      <c r="B30" s="48"/>
      <c r="C30" s="54" t="s">
        <v>109</v>
      </c>
      <c r="D30" s="55" t="s">
        <v>110</v>
      </c>
      <c r="E30" s="85">
        <v>4111.18</v>
      </c>
      <c r="F30" s="36">
        <v>4111.18</v>
      </c>
    </row>
    <row r="31" spans="1:6" ht="32.25" customHeight="1">
      <c r="A31" s="48"/>
      <c r="B31" s="48" t="s">
        <v>111</v>
      </c>
      <c r="C31" s="48"/>
      <c r="D31" s="56" t="s">
        <v>112</v>
      </c>
      <c r="E31" s="85">
        <f>E32</f>
        <v>263300</v>
      </c>
      <c r="F31" s="36">
        <v>0</v>
      </c>
    </row>
    <row r="32" spans="1:6" ht="13.5" customHeight="1">
      <c r="A32" s="48"/>
      <c r="B32" s="48"/>
      <c r="C32" s="48" t="s">
        <v>103</v>
      </c>
      <c r="D32" s="52" t="s">
        <v>104</v>
      </c>
      <c r="E32" s="85">
        <f>E33</f>
        <v>263300</v>
      </c>
      <c r="F32" s="36">
        <v>0</v>
      </c>
    </row>
    <row r="33" spans="1:6" ht="15" customHeight="1">
      <c r="A33" s="48"/>
      <c r="B33" s="48"/>
      <c r="C33" s="48" t="s">
        <v>113</v>
      </c>
      <c r="D33" s="52" t="s">
        <v>106</v>
      </c>
      <c r="E33" s="85">
        <v>263300</v>
      </c>
      <c r="F33" s="36">
        <v>0</v>
      </c>
    </row>
    <row r="34" spans="1:6" ht="33.75" customHeight="1">
      <c r="A34" s="48"/>
      <c r="B34" s="48" t="s">
        <v>114</v>
      </c>
      <c r="C34" s="48"/>
      <c r="D34" s="52" t="s">
        <v>115</v>
      </c>
      <c r="E34" s="85">
        <f>E35</f>
        <v>87767</v>
      </c>
      <c r="F34" s="36">
        <f>F35</f>
        <v>87750</v>
      </c>
    </row>
    <row r="35" spans="1:6" ht="12.75" customHeight="1">
      <c r="A35" s="48"/>
      <c r="B35" s="48"/>
      <c r="C35" s="48" t="s">
        <v>103</v>
      </c>
      <c r="D35" s="52" t="s">
        <v>104</v>
      </c>
      <c r="E35" s="85">
        <f>E36</f>
        <v>87767</v>
      </c>
      <c r="F35" s="36">
        <f>F36</f>
        <v>87750</v>
      </c>
    </row>
    <row r="36" spans="1:6" ht="13.5" customHeight="1">
      <c r="A36" s="48"/>
      <c r="B36" s="48"/>
      <c r="C36" s="48" t="s">
        <v>113</v>
      </c>
      <c r="D36" s="52" t="s">
        <v>106</v>
      </c>
      <c r="E36" s="85">
        <v>87767</v>
      </c>
      <c r="F36" s="36">
        <v>87750</v>
      </c>
    </row>
    <row r="37" spans="1:6" ht="22.5" customHeight="1">
      <c r="A37" s="48"/>
      <c r="B37" s="48"/>
      <c r="C37" s="48"/>
      <c r="D37" s="50" t="s">
        <v>116</v>
      </c>
      <c r="E37" s="85">
        <f>E38</f>
        <v>5000</v>
      </c>
      <c r="F37" s="85">
        <f>F38</f>
        <v>5000</v>
      </c>
    </row>
    <row r="38" spans="1:6">
      <c r="A38" s="48"/>
      <c r="B38" s="48" t="s">
        <v>117</v>
      </c>
      <c r="C38" s="48"/>
      <c r="D38" s="52" t="s">
        <v>118</v>
      </c>
      <c r="E38" s="85">
        <f>E39</f>
        <v>5000</v>
      </c>
      <c r="F38" s="85">
        <f>F39</f>
        <v>5000</v>
      </c>
    </row>
    <row r="39" spans="1:6" ht="32.25" customHeight="1">
      <c r="A39" s="48"/>
      <c r="B39" s="48" t="s">
        <v>119</v>
      </c>
      <c r="C39" s="48"/>
      <c r="D39" s="52" t="s">
        <v>120</v>
      </c>
      <c r="E39" s="85">
        <f>E40</f>
        <v>5000</v>
      </c>
      <c r="F39" s="36">
        <f>F41</f>
        <v>5000</v>
      </c>
    </row>
    <row r="40" spans="1:6">
      <c r="A40" s="48"/>
      <c r="B40" s="48"/>
      <c r="C40" s="48" t="s">
        <v>95</v>
      </c>
      <c r="D40" s="52" t="s">
        <v>96</v>
      </c>
      <c r="E40" s="85">
        <f>E41</f>
        <v>5000</v>
      </c>
      <c r="F40" s="36">
        <f>F41</f>
        <v>5000</v>
      </c>
    </row>
    <row r="41" spans="1:6">
      <c r="A41" s="48"/>
      <c r="B41" s="48"/>
      <c r="C41" s="48" t="s">
        <v>97</v>
      </c>
      <c r="D41" s="52" t="s">
        <v>98</v>
      </c>
      <c r="E41" s="85">
        <v>5000</v>
      </c>
      <c r="F41" s="36">
        <v>5000</v>
      </c>
    </row>
    <row r="42" spans="1:6">
      <c r="A42" s="48"/>
      <c r="B42" s="48"/>
      <c r="C42" s="48"/>
      <c r="D42" s="57" t="s">
        <v>121</v>
      </c>
      <c r="E42" s="86">
        <f>E9+E14+E23+E31+E34+E37</f>
        <v>2671373.98</v>
      </c>
      <c r="F42" s="86">
        <f>F9+F14+F23+F31+F34+F37</f>
        <v>2408056.98</v>
      </c>
    </row>
    <row r="43" spans="1:6" ht="22.5">
      <c r="A43" s="48"/>
      <c r="B43" s="48" t="s">
        <v>122</v>
      </c>
      <c r="C43" s="48"/>
      <c r="D43" s="52" t="s">
        <v>123</v>
      </c>
      <c r="E43" s="85">
        <f t="shared" ref="E43:F46" si="1">E44</f>
        <v>800</v>
      </c>
      <c r="F43" s="85">
        <f t="shared" si="1"/>
        <v>800</v>
      </c>
    </row>
    <row r="44" spans="1:6" ht="33.75">
      <c r="A44" s="48"/>
      <c r="B44" s="48" t="s">
        <v>124</v>
      </c>
      <c r="C44" s="48"/>
      <c r="D44" s="52" t="s">
        <v>125</v>
      </c>
      <c r="E44" s="85">
        <f t="shared" si="1"/>
        <v>800</v>
      </c>
      <c r="F44" s="85">
        <f t="shared" si="1"/>
        <v>800</v>
      </c>
    </row>
    <row r="45" spans="1:6">
      <c r="A45" s="48"/>
      <c r="B45" s="48" t="s">
        <v>126</v>
      </c>
      <c r="C45" s="48"/>
      <c r="D45" s="52" t="s">
        <v>127</v>
      </c>
      <c r="E45" s="85">
        <f t="shared" si="1"/>
        <v>800</v>
      </c>
      <c r="F45" s="36">
        <f t="shared" si="1"/>
        <v>800</v>
      </c>
    </row>
    <row r="46" spans="1:6" ht="16.5" customHeight="1">
      <c r="A46" s="48"/>
      <c r="B46" s="48"/>
      <c r="C46" s="48" t="s">
        <v>103</v>
      </c>
      <c r="D46" s="52" t="s">
        <v>104</v>
      </c>
      <c r="E46" s="85">
        <f t="shared" si="1"/>
        <v>800</v>
      </c>
      <c r="F46" s="36">
        <f t="shared" si="1"/>
        <v>800</v>
      </c>
    </row>
    <row r="47" spans="1:6">
      <c r="A47" s="48"/>
      <c r="B47" s="48"/>
      <c r="C47" s="48" t="s">
        <v>105</v>
      </c>
      <c r="D47" s="52" t="s">
        <v>106</v>
      </c>
      <c r="E47" s="85">
        <v>800</v>
      </c>
      <c r="F47" s="36">
        <v>800</v>
      </c>
    </row>
    <row r="48" spans="1:6">
      <c r="A48" s="49" t="s">
        <v>128</v>
      </c>
      <c r="B48" s="49"/>
      <c r="C48" s="49"/>
      <c r="D48" s="50" t="s">
        <v>129</v>
      </c>
      <c r="E48" s="32">
        <f t="shared" ref="E48:F50" si="2">E49</f>
        <v>131000</v>
      </c>
      <c r="F48" s="32">
        <f t="shared" si="2"/>
        <v>131000</v>
      </c>
    </row>
    <row r="49" spans="1:6">
      <c r="A49" s="48"/>
      <c r="B49" s="48" t="s">
        <v>130</v>
      </c>
      <c r="C49" s="48"/>
      <c r="D49" s="52" t="s">
        <v>131</v>
      </c>
      <c r="E49" s="36">
        <f t="shared" si="2"/>
        <v>131000</v>
      </c>
      <c r="F49" s="36">
        <f t="shared" si="2"/>
        <v>131000</v>
      </c>
    </row>
    <row r="50" spans="1:6">
      <c r="A50" s="48"/>
      <c r="B50" s="48"/>
      <c r="C50" s="48" t="s">
        <v>103</v>
      </c>
      <c r="D50" s="52" t="s">
        <v>104</v>
      </c>
      <c r="E50" s="36">
        <f t="shared" si="2"/>
        <v>131000</v>
      </c>
      <c r="F50" s="36">
        <f t="shared" si="2"/>
        <v>131000</v>
      </c>
    </row>
    <row r="51" spans="1:6" ht="13.5" customHeight="1">
      <c r="A51" s="48"/>
      <c r="B51" s="48"/>
      <c r="C51" s="48" t="s">
        <v>105</v>
      </c>
      <c r="D51" s="52" t="s">
        <v>106</v>
      </c>
      <c r="E51" s="36">
        <v>131000</v>
      </c>
      <c r="F51" s="36">
        <v>131000</v>
      </c>
    </row>
    <row r="52" spans="1:6" ht="10.5" customHeight="1">
      <c r="A52" s="48" t="s">
        <v>132</v>
      </c>
      <c r="B52" s="49"/>
      <c r="C52" s="49"/>
      <c r="D52" s="50" t="s">
        <v>133</v>
      </c>
      <c r="E52" s="36">
        <f t="shared" ref="E52:F55" si="3">E53</f>
        <v>0</v>
      </c>
      <c r="F52" s="36">
        <f t="shared" si="3"/>
        <v>0</v>
      </c>
    </row>
    <row r="53" spans="1:6" ht="12" customHeight="1">
      <c r="A53" s="48"/>
      <c r="B53" s="48" t="s">
        <v>134</v>
      </c>
      <c r="C53" s="48"/>
      <c r="D53" s="52" t="s">
        <v>133</v>
      </c>
      <c r="E53" s="85">
        <f t="shared" si="3"/>
        <v>0</v>
      </c>
      <c r="F53" s="85">
        <f t="shared" si="3"/>
        <v>0</v>
      </c>
    </row>
    <row r="54" spans="1:6">
      <c r="A54" s="48"/>
      <c r="B54" s="48" t="s">
        <v>135</v>
      </c>
      <c r="C54" s="48"/>
      <c r="D54" s="52" t="s">
        <v>136</v>
      </c>
      <c r="E54" s="85">
        <f t="shared" si="3"/>
        <v>0</v>
      </c>
      <c r="F54" s="32">
        <f t="shared" si="3"/>
        <v>0</v>
      </c>
    </row>
    <row r="55" spans="1:6">
      <c r="A55" s="48"/>
      <c r="B55" s="48"/>
      <c r="C55" s="48" t="s">
        <v>107</v>
      </c>
      <c r="D55" s="52" t="s">
        <v>108</v>
      </c>
      <c r="E55" s="85">
        <f t="shared" si="3"/>
        <v>0</v>
      </c>
      <c r="F55" s="36">
        <f t="shared" si="3"/>
        <v>0</v>
      </c>
    </row>
    <row r="56" spans="1:6" ht="11.25" customHeight="1">
      <c r="A56" s="48"/>
      <c r="B56" s="48"/>
      <c r="C56" s="48" t="s">
        <v>137</v>
      </c>
      <c r="D56" s="52" t="s">
        <v>138</v>
      </c>
      <c r="E56" s="85">
        <v>0</v>
      </c>
      <c r="F56" s="36">
        <v>0</v>
      </c>
    </row>
    <row r="57" spans="1:6" ht="12.75" customHeight="1">
      <c r="A57" s="48" t="s">
        <v>139</v>
      </c>
      <c r="B57" s="49"/>
      <c r="C57" s="49"/>
      <c r="D57" s="50" t="s">
        <v>140</v>
      </c>
      <c r="E57" s="84">
        <f>E59</f>
        <v>20000</v>
      </c>
      <c r="F57" s="32">
        <f>F59</f>
        <v>20000</v>
      </c>
    </row>
    <row r="58" spans="1:6" ht="24.75" customHeight="1">
      <c r="A58" s="48"/>
      <c r="B58" s="48" t="s">
        <v>141</v>
      </c>
      <c r="C58" s="48"/>
      <c r="D58" s="52" t="s">
        <v>142</v>
      </c>
      <c r="E58" s="85">
        <f t="shared" ref="E58:F60" si="4">E59</f>
        <v>20000</v>
      </c>
      <c r="F58" s="36">
        <f t="shared" si="4"/>
        <v>20000</v>
      </c>
    </row>
    <row r="59" spans="1:6" ht="22.5">
      <c r="A59" s="48"/>
      <c r="B59" s="48" t="s">
        <v>143</v>
      </c>
      <c r="C59" s="48"/>
      <c r="D59" s="52" t="s">
        <v>144</v>
      </c>
      <c r="E59" s="85">
        <f t="shared" si="4"/>
        <v>20000</v>
      </c>
      <c r="F59" s="32">
        <f t="shared" si="4"/>
        <v>20000</v>
      </c>
    </row>
    <row r="60" spans="1:6" ht="15.75" customHeight="1">
      <c r="A60" s="48"/>
      <c r="B60" s="48"/>
      <c r="C60" s="48" t="s">
        <v>103</v>
      </c>
      <c r="D60" s="52" t="s">
        <v>104</v>
      </c>
      <c r="E60" s="85">
        <f t="shared" si="4"/>
        <v>20000</v>
      </c>
      <c r="F60" s="36">
        <f t="shared" si="4"/>
        <v>20000</v>
      </c>
    </row>
    <row r="61" spans="1:6">
      <c r="A61" s="48"/>
      <c r="B61" s="48"/>
      <c r="C61" s="48" t="s">
        <v>105</v>
      </c>
      <c r="D61" s="52" t="s">
        <v>106</v>
      </c>
      <c r="E61" s="85">
        <v>20000</v>
      </c>
      <c r="F61" s="36">
        <v>20000</v>
      </c>
    </row>
    <row r="62" spans="1:6" ht="14.25" customHeight="1">
      <c r="A62" s="46" t="s">
        <v>145</v>
      </c>
      <c r="B62" s="46"/>
      <c r="C62" s="46"/>
      <c r="D62" s="47" t="s">
        <v>146</v>
      </c>
      <c r="E62" s="82">
        <f>E63</f>
        <v>62700</v>
      </c>
      <c r="F62" s="83">
        <f>F63</f>
        <v>62700</v>
      </c>
    </row>
    <row r="63" spans="1:6">
      <c r="A63" s="48" t="s">
        <v>147</v>
      </c>
      <c r="B63" s="48"/>
      <c r="C63" s="48"/>
      <c r="D63" s="50" t="s">
        <v>148</v>
      </c>
      <c r="E63" s="84">
        <f>E66</f>
        <v>62700</v>
      </c>
      <c r="F63" s="32">
        <f>F66</f>
        <v>62700</v>
      </c>
    </row>
    <row r="64" spans="1:6" ht="22.5">
      <c r="A64" s="48"/>
      <c r="B64" s="48" t="s">
        <v>122</v>
      </c>
      <c r="C64" s="48"/>
      <c r="D64" s="52" t="s">
        <v>123</v>
      </c>
      <c r="E64" s="84">
        <f>E66</f>
        <v>62700</v>
      </c>
      <c r="F64" s="32">
        <f>F66</f>
        <v>62700</v>
      </c>
    </row>
    <row r="65" spans="1:6" ht="33.75">
      <c r="A65" s="48"/>
      <c r="B65" s="48" t="s">
        <v>124</v>
      </c>
      <c r="C65" s="48"/>
      <c r="D65" s="52" t="s">
        <v>125</v>
      </c>
      <c r="E65" s="84">
        <f>E66</f>
        <v>62700</v>
      </c>
      <c r="F65" s="32">
        <f>F66</f>
        <v>62700</v>
      </c>
    </row>
    <row r="66" spans="1:6" ht="22.5" customHeight="1">
      <c r="A66" s="48"/>
      <c r="B66" s="48" t="s">
        <v>149</v>
      </c>
      <c r="C66" s="48"/>
      <c r="D66" s="52" t="s">
        <v>150</v>
      </c>
      <c r="E66" s="85">
        <v>62700</v>
      </c>
      <c r="F66" s="36">
        <v>62700</v>
      </c>
    </row>
    <row r="67" spans="1:6" ht="27" customHeight="1">
      <c r="A67" s="48"/>
      <c r="B67" s="48"/>
      <c r="C67" s="48" t="s">
        <v>85</v>
      </c>
      <c r="D67" s="52" t="s">
        <v>151</v>
      </c>
      <c r="E67" s="85">
        <f>E68</f>
        <v>56882</v>
      </c>
      <c r="F67" s="36">
        <f>F68</f>
        <v>56882</v>
      </c>
    </row>
    <row r="68" spans="1:6" ht="11.25" customHeight="1">
      <c r="A68" s="48"/>
      <c r="B68" s="48"/>
      <c r="C68" s="48" t="s">
        <v>87</v>
      </c>
      <c r="D68" s="52" t="s">
        <v>152</v>
      </c>
      <c r="E68" s="85">
        <v>56882</v>
      </c>
      <c r="F68" s="36">
        <v>56882</v>
      </c>
    </row>
    <row r="69" spans="1:6" ht="15" customHeight="1">
      <c r="A69" s="48"/>
      <c r="B69" s="48"/>
      <c r="C69" s="48" t="s">
        <v>103</v>
      </c>
      <c r="D69" s="52" t="s">
        <v>104</v>
      </c>
      <c r="E69" s="85">
        <f>E70</f>
        <v>5818</v>
      </c>
      <c r="F69" s="36">
        <f>F70</f>
        <v>5818</v>
      </c>
    </row>
    <row r="70" spans="1:6">
      <c r="A70" s="48"/>
      <c r="B70" s="48"/>
      <c r="C70" s="48" t="s">
        <v>105</v>
      </c>
      <c r="D70" s="52" t="s">
        <v>106</v>
      </c>
      <c r="E70" s="85">
        <v>5818</v>
      </c>
      <c r="F70" s="36">
        <v>5818</v>
      </c>
    </row>
    <row r="71" spans="1:6">
      <c r="A71" s="48" t="s">
        <v>153</v>
      </c>
      <c r="B71" s="48"/>
      <c r="C71" s="48"/>
      <c r="D71" s="52" t="s">
        <v>154</v>
      </c>
      <c r="E71" s="85">
        <f t="shared" ref="E71:F74" si="5">E72</f>
        <v>514676.42</v>
      </c>
      <c r="F71" s="85">
        <f t="shared" si="5"/>
        <v>489207</v>
      </c>
    </row>
    <row r="72" spans="1:6" ht="16.5" customHeight="1">
      <c r="A72" s="58" t="s">
        <v>155</v>
      </c>
      <c r="B72" s="58"/>
      <c r="C72" s="58"/>
      <c r="D72" s="59" t="s">
        <v>156</v>
      </c>
      <c r="E72" s="87">
        <f>E73</f>
        <v>514676.42</v>
      </c>
      <c r="F72" s="87">
        <f>F73</f>
        <v>489207</v>
      </c>
    </row>
    <row r="73" spans="1:6" ht="22.5" customHeight="1">
      <c r="A73" s="48"/>
      <c r="B73" s="48" t="s">
        <v>157</v>
      </c>
      <c r="C73" s="48"/>
      <c r="D73" s="52" t="s">
        <v>158</v>
      </c>
      <c r="E73" s="85">
        <f t="shared" si="5"/>
        <v>514676.42</v>
      </c>
      <c r="F73" s="85">
        <f t="shared" si="5"/>
        <v>489207</v>
      </c>
    </row>
    <row r="74" spans="1:6" ht="17.25" customHeight="1">
      <c r="A74" s="48"/>
      <c r="B74" s="48"/>
      <c r="C74" s="48" t="s">
        <v>103</v>
      </c>
      <c r="D74" s="52" t="s">
        <v>104</v>
      </c>
      <c r="E74" s="85">
        <f t="shared" si="5"/>
        <v>514676.42</v>
      </c>
      <c r="F74" s="36">
        <f t="shared" si="5"/>
        <v>489207</v>
      </c>
    </row>
    <row r="75" spans="1:6">
      <c r="A75" s="48"/>
      <c r="B75" s="48"/>
      <c r="C75" s="48" t="s">
        <v>113</v>
      </c>
      <c r="D75" s="52" t="s">
        <v>106</v>
      </c>
      <c r="E75" s="85">
        <v>514676.42</v>
      </c>
      <c r="F75" s="36">
        <v>489207</v>
      </c>
    </row>
    <row r="76" spans="1:6" ht="11.25" customHeight="1">
      <c r="A76" s="46" t="s">
        <v>159</v>
      </c>
      <c r="B76" s="46"/>
      <c r="C76" s="46"/>
      <c r="D76" s="47" t="s">
        <v>160</v>
      </c>
      <c r="E76" s="82">
        <f>E77+E82</f>
        <v>1020393.47</v>
      </c>
      <c r="F76" s="83">
        <f>F77+F82</f>
        <v>735393.47</v>
      </c>
    </row>
    <row r="77" spans="1:6" ht="17.25" customHeight="1">
      <c r="A77" s="48" t="s">
        <v>161</v>
      </c>
      <c r="B77" s="49"/>
      <c r="C77" s="48"/>
      <c r="D77" s="50" t="s">
        <v>162</v>
      </c>
      <c r="E77" s="84">
        <f>E78+E79</f>
        <v>317883.77</v>
      </c>
      <c r="F77" s="84">
        <f>F78+F79</f>
        <v>317883.77</v>
      </c>
    </row>
    <row r="78" spans="1:6">
      <c r="A78" s="60"/>
      <c r="B78" s="48" t="s">
        <v>163</v>
      </c>
      <c r="C78" s="49"/>
      <c r="D78" s="52" t="s">
        <v>164</v>
      </c>
      <c r="E78" s="85">
        <v>128683.77</v>
      </c>
      <c r="F78" s="36">
        <v>128683.77</v>
      </c>
    </row>
    <row r="79" spans="1:6" ht="23.25" customHeight="1">
      <c r="A79" s="60"/>
      <c r="B79" s="48"/>
      <c r="C79" s="48" t="s">
        <v>165</v>
      </c>
      <c r="D79" s="52" t="s">
        <v>166</v>
      </c>
      <c r="E79" s="85">
        <f>E81</f>
        <v>189200</v>
      </c>
      <c r="F79" s="36">
        <f>F81</f>
        <v>189200</v>
      </c>
    </row>
    <row r="80" spans="1:6" ht="15" customHeight="1">
      <c r="A80" s="60"/>
      <c r="B80" s="48"/>
      <c r="C80" s="48" t="s">
        <v>167</v>
      </c>
      <c r="D80" s="52" t="s">
        <v>168</v>
      </c>
      <c r="E80" s="85">
        <f>E81</f>
        <v>189200</v>
      </c>
      <c r="F80" s="36">
        <f>F81</f>
        <v>189200</v>
      </c>
    </row>
    <row r="81" spans="1:6" ht="33.75">
      <c r="A81" s="60"/>
      <c r="B81" s="48"/>
      <c r="C81" s="48" t="s">
        <v>169</v>
      </c>
      <c r="D81" s="52" t="s">
        <v>170</v>
      </c>
      <c r="E81" s="85">
        <v>189200</v>
      </c>
      <c r="F81" s="36">
        <v>189200</v>
      </c>
    </row>
    <row r="82" spans="1:6">
      <c r="A82" s="48" t="s">
        <v>171</v>
      </c>
      <c r="B82" s="48"/>
      <c r="C82" s="48"/>
      <c r="D82" s="50" t="s">
        <v>172</v>
      </c>
      <c r="E82" s="84">
        <f>E83+E86+E92+E95</f>
        <v>702509.7</v>
      </c>
      <c r="F82" s="84">
        <f>F83+F86+F92+F95</f>
        <v>417509.7</v>
      </c>
    </row>
    <row r="83" spans="1:6" ht="17.25" customHeight="1">
      <c r="A83" s="61"/>
      <c r="B83" s="48" t="s">
        <v>173</v>
      </c>
      <c r="C83" s="61"/>
      <c r="D83" s="62" t="s">
        <v>174</v>
      </c>
      <c r="E83" s="91">
        <f>E84</f>
        <v>255000.94</v>
      </c>
      <c r="F83" s="89">
        <f>F84</f>
        <v>255000.94</v>
      </c>
    </row>
    <row r="84" spans="1:6" ht="15" customHeight="1">
      <c r="A84" s="48"/>
      <c r="B84" s="48"/>
      <c r="C84" s="48" t="s">
        <v>103</v>
      </c>
      <c r="D84" s="52" t="s">
        <v>104</v>
      </c>
      <c r="E84" s="85">
        <f>E85</f>
        <v>255000.94</v>
      </c>
      <c r="F84" s="36">
        <f>F85</f>
        <v>255000.94</v>
      </c>
    </row>
    <row r="85" spans="1:6">
      <c r="A85" s="48"/>
      <c r="B85" s="48"/>
      <c r="C85" s="48" t="s">
        <v>113</v>
      </c>
      <c r="D85" s="52" t="s">
        <v>106</v>
      </c>
      <c r="E85" s="85">
        <v>255000.94</v>
      </c>
      <c r="F85" s="36">
        <v>255000.94</v>
      </c>
    </row>
    <row r="86" spans="1:6">
      <c r="A86" s="61"/>
      <c r="B86" s="48" t="s">
        <v>175</v>
      </c>
      <c r="C86" s="61"/>
      <c r="D86" s="62" t="s">
        <v>176</v>
      </c>
      <c r="E86" s="91">
        <f>E87</f>
        <v>85508.76</v>
      </c>
      <c r="F86" s="89">
        <f>F87</f>
        <v>85508.76</v>
      </c>
    </row>
    <row r="87" spans="1:6" ht="15.75" customHeight="1">
      <c r="A87" s="48"/>
      <c r="B87" s="48"/>
      <c r="C87" s="48" t="s">
        <v>103</v>
      </c>
      <c r="D87" s="52" t="s">
        <v>104</v>
      </c>
      <c r="E87" s="85">
        <f>E88</f>
        <v>85508.76</v>
      </c>
      <c r="F87" s="36">
        <f>F88</f>
        <v>85508.76</v>
      </c>
    </row>
    <row r="88" spans="1:6">
      <c r="A88" s="48"/>
      <c r="B88" s="48"/>
      <c r="C88" s="48" t="s">
        <v>113</v>
      </c>
      <c r="D88" s="52" t="s">
        <v>106</v>
      </c>
      <c r="E88" s="85">
        <v>85508.76</v>
      </c>
      <c r="F88" s="36">
        <v>85508.76</v>
      </c>
    </row>
    <row r="89" spans="1:6">
      <c r="A89" s="61"/>
      <c r="B89" s="48" t="s">
        <v>177</v>
      </c>
      <c r="C89" s="61"/>
      <c r="D89" s="62" t="s">
        <v>178</v>
      </c>
      <c r="E89" s="88">
        <f>E90</f>
        <v>0</v>
      </c>
      <c r="F89" s="90">
        <f>F90</f>
        <v>0</v>
      </c>
    </row>
    <row r="90" spans="1:6" ht="16.5" customHeight="1">
      <c r="A90" s="48"/>
      <c r="B90" s="48"/>
      <c r="C90" s="48" t="s">
        <v>103</v>
      </c>
      <c r="D90" s="52" t="s">
        <v>104</v>
      </c>
      <c r="E90" s="85">
        <f>E91</f>
        <v>0</v>
      </c>
      <c r="F90" s="36">
        <f>F91</f>
        <v>0</v>
      </c>
    </row>
    <row r="91" spans="1:6">
      <c r="A91" s="48"/>
      <c r="B91" s="48"/>
      <c r="C91" s="48" t="s">
        <v>113</v>
      </c>
      <c r="D91" s="52" t="s">
        <v>106</v>
      </c>
      <c r="E91" s="85">
        <v>0</v>
      </c>
      <c r="F91" s="36">
        <v>0</v>
      </c>
    </row>
    <row r="92" spans="1:6" ht="33.75">
      <c r="A92" s="48"/>
      <c r="B92" s="48" t="s">
        <v>111</v>
      </c>
      <c r="C92" s="48"/>
      <c r="D92" s="56" t="s">
        <v>112</v>
      </c>
      <c r="E92" s="85">
        <f>E93</f>
        <v>271500</v>
      </c>
      <c r="F92" s="85">
        <f>F93</f>
        <v>0</v>
      </c>
    </row>
    <row r="93" spans="1:6">
      <c r="A93" s="48"/>
      <c r="B93" s="48"/>
      <c r="C93" s="48" t="s">
        <v>103</v>
      </c>
      <c r="D93" s="52" t="s">
        <v>104</v>
      </c>
      <c r="E93" s="85">
        <f>E94</f>
        <v>271500</v>
      </c>
      <c r="F93" s="85">
        <f>F94</f>
        <v>0</v>
      </c>
    </row>
    <row r="94" spans="1:6">
      <c r="A94" s="48"/>
      <c r="B94" s="48"/>
      <c r="C94" s="48" t="s">
        <v>113</v>
      </c>
      <c r="D94" s="52" t="s">
        <v>106</v>
      </c>
      <c r="E94" s="85">
        <v>271500</v>
      </c>
      <c r="F94" s="85">
        <v>0</v>
      </c>
    </row>
    <row r="95" spans="1:6" ht="45">
      <c r="A95" s="48"/>
      <c r="B95" s="48" t="s">
        <v>114</v>
      </c>
      <c r="C95" s="48"/>
      <c r="D95" s="52" t="s">
        <v>179</v>
      </c>
      <c r="E95" s="85">
        <f>E96</f>
        <v>90500</v>
      </c>
      <c r="F95" s="85">
        <f>F96</f>
        <v>77000</v>
      </c>
    </row>
    <row r="96" spans="1:6">
      <c r="A96" s="48"/>
      <c r="B96" s="48"/>
      <c r="C96" s="48" t="s">
        <v>103</v>
      </c>
      <c r="D96" s="52" t="s">
        <v>104</v>
      </c>
      <c r="E96" s="85">
        <f>E97</f>
        <v>90500</v>
      </c>
      <c r="F96" s="85">
        <f>F97</f>
        <v>77000</v>
      </c>
    </row>
    <row r="97" spans="1:7">
      <c r="A97" s="48"/>
      <c r="B97" s="48"/>
      <c r="C97" s="48" t="s">
        <v>113</v>
      </c>
      <c r="D97" s="52" t="s">
        <v>106</v>
      </c>
      <c r="E97" s="85">
        <v>90500</v>
      </c>
      <c r="F97" s="36">
        <v>77000</v>
      </c>
    </row>
    <row r="98" spans="1:7">
      <c r="A98" s="49" t="s">
        <v>180</v>
      </c>
      <c r="B98" s="49"/>
      <c r="C98" s="49"/>
      <c r="D98" s="50" t="s">
        <v>181</v>
      </c>
      <c r="E98" s="84">
        <f t="shared" ref="E98:F102" si="6">E99</f>
        <v>5000</v>
      </c>
      <c r="F98" s="32">
        <f t="shared" si="6"/>
        <v>5000</v>
      </c>
    </row>
    <row r="99" spans="1:7">
      <c r="A99" s="48" t="s">
        <v>182</v>
      </c>
      <c r="B99" s="49"/>
      <c r="C99" s="48"/>
      <c r="D99" s="52" t="s">
        <v>183</v>
      </c>
      <c r="E99" s="85">
        <f t="shared" si="6"/>
        <v>5000</v>
      </c>
      <c r="F99" s="36">
        <f t="shared" si="6"/>
        <v>5000</v>
      </c>
    </row>
    <row r="100" spans="1:7" ht="15.75" customHeight="1">
      <c r="A100" s="48"/>
      <c r="B100" s="49" t="s">
        <v>184</v>
      </c>
      <c r="C100" s="48"/>
      <c r="D100" s="52" t="s">
        <v>185</v>
      </c>
      <c r="E100" s="85">
        <f t="shared" si="6"/>
        <v>5000</v>
      </c>
      <c r="F100" s="36">
        <f t="shared" si="6"/>
        <v>5000</v>
      </c>
    </row>
    <row r="101" spans="1:7">
      <c r="A101" s="48"/>
      <c r="B101" s="49" t="s">
        <v>186</v>
      </c>
      <c r="C101" s="48"/>
      <c r="D101" s="52" t="s">
        <v>187</v>
      </c>
      <c r="E101" s="85">
        <f t="shared" si="6"/>
        <v>5000</v>
      </c>
      <c r="F101" s="36">
        <f t="shared" si="6"/>
        <v>5000</v>
      </c>
    </row>
    <row r="102" spans="1:7" ht="15" customHeight="1">
      <c r="A102" s="48"/>
      <c r="B102" s="49"/>
      <c r="C102" s="48" t="s">
        <v>103</v>
      </c>
      <c r="D102" s="52" t="s">
        <v>104</v>
      </c>
      <c r="E102" s="85">
        <f t="shared" si="6"/>
        <v>5000</v>
      </c>
      <c r="F102" s="36">
        <f t="shared" si="6"/>
        <v>5000</v>
      </c>
    </row>
    <row r="103" spans="1:7">
      <c r="A103" s="48"/>
      <c r="B103" s="49"/>
      <c r="C103" s="48" t="s">
        <v>113</v>
      </c>
      <c r="D103" s="52" t="s">
        <v>106</v>
      </c>
      <c r="E103" s="85">
        <v>5000</v>
      </c>
      <c r="F103" s="36">
        <v>5000</v>
      </c>
    </row>
    <row r="104" spans="1:7" ht="18" customHeight="1">
      <c r="A104" s="46" t="s">
        <v>188</v>
      </c>
      <c r="B104" s="46"/>
      <c r="C104" s="46"/>
      <c r="D104" s="47" t="s">
        <v>189</v>
      </c>
      <c r="E104" s="82">
        <f>E105</f>
        <v>2238000</v>
      </c>
      <c r="F104" s="82">
        <f>F105</f>
        <v>2174200</v>
      </c>
    </row>
    <row r="105" spans="1:7">
      <c r="A105" s="48" t="s">
        <v>190</v>
      </c>
      <c r="B105" s="48"/>
      <c r="C105" s="48"/>
      <c r="D105" s="50" t="s">
        <v>191</v>
      </c>
      <c r="E105" s="84">
        <f>E107+E114</f>
        <v>2238000</v>
      </c>
      <c r="F105" s="32">
        <f>F107+F115</f>
        <v>2174200</v>
      </c>
    </row>
    <row r="106" spans="1:7" ht="15.75" customHeight="1">
      <c r="A106" s="48"/>
      <c r="B106" s="48" t="s">
        <v>192</v>
      </c>
      <c r="C106" s="48"/>
      <c r="D106" s="52" t="s">
        <v>193</v>
      </c>
      <c r="E106" s="85">
        <f>E107</f>
        <v>2045200</v>
      </c>
      <c r="F106" s="85">
        <f>F107</f>
        <v>1981400</v>
      </c>
    </row>
    <row r="107" spans="1:7" ht="22.5">
      <c r="A107" s="48"/>
      <c r="B107" s="48" t="s">
        <v>194</v>
      </c>
      <c r="C107" s="48"/>
      <c r="D107" s="52" t="s">
        <v>195</v>
      </c>
      <c r="E107" s="85">
        <f>E108+E111</f>
        <v>2045200</v>
      </c>
      <c r="F107" s="85">
        <f>F108+F111</f>
        <v>1981400</v>
      </c>
    </row>
    <row r="108" spans="1:7" ht="22.5">
      <c r="A108" s="48"/>
      <c r="B108" s="48"/>
      <c r="C108" s="48" t="s">
        <v>165</v>
      </c>
      <c r="D108" s="52" t="s">
        <v>166</v>
      </c>
      <c r="E108" s="85">
        <f t="shared" ref="E108:F108" si="7">E109</f>
        <v>1726200</v>
      </c>
      <c r="F108" s="36">
        <f t="shared" si="7"/>
        <v>1726200</v>
      </c>
    </row>
    <row r="109" spans="1:7">
      <c r="A109" s="48"/>
      <c r="B109" s="48"/>
      <c r="C109" s="48" t="s">
        <v>167</v>
      </c>
      <c r="D109" s="52" t="s">
        <v>168</v>
      </c>
      <c r="E109" s="85">
        <f>E110</f>
        <v>1726200</v>
      </c>
      <c r="F109" s="85">
        <f>F110</f>
        <v>1726200</v>
      </c>
    </row>
    <row r="110" spans="1:7" ht="33.75">
      <c r="A110" s="48"/>
      <c r="B110" s="48"/>
      <c r="C110" s="48" t="s">
        <v>169</v>
      </c>
      <c r="D110" s="52" t="s">
        <v>170</v>
      </c>
      <c r="E110" s="85">
        <v>1726200</v>
      </c>
      <c r="F110" s="36">
        <v>1726200</v>
      </c>
      <c r="G110" s="63"/>
    </row>
    <row r="111" spans="1:7" ht="37.5" customHeight="1">
      <c r="A111" s="48"/>
      <c r="B111" s="48" t="s">
        <v>257</v>
      </c>
      <c r="C111" s="48"/>
      <c r="D111" s="52" t="s">
        <v>258</v>
      </c>
      <c r="E111" s="85">
        <f>E112</f>
        <v>319000</v>
      </c>
      <c r="F111" s="36">
        <f>F112</f>
        <v>255200</v>
      </c>
      <c r="G111" s="63"/>
    </row>
    <row r="112" spans="1:7">
      <c r="A112" s="48"/>
      <c r="B112" s="48"/>
      <c r="C112" s="48" t="s">
        <v>103</v>
      </c>
      <c r="D112" s="52" t="s">
        <v>104</v>
      </c>
      <c r="E112" s="85">
        <f>E113</f>
        <v>319000</v>
      </c>
      <c r="F112" s="36">
        <f>F113</f>
        <v>255200</v>
      </c>
      <c r="G112" s="63"/>
    </row>
    <row r="113" spans="1:7">
      <c r="A113" s="48"/>
      <c r="B113" s="48"/>
      <c r="C113" s="48" t="s">
        <v>113</v>
      </c>
      <c r="D113" s="52" t="s">
        <v>106</v>
      </c>
      <c r="E113" s="85">
        <v>319000</v>
      </c>
      <c r="F113" s="36">
        <v>255200</v>
      </c>
      <c r="G113" s="63"/>
    </row>
    <row r="114" spans="1:7">
      <c r="A114" s="49"/>
      <c r="B114" s="49" t="s">
        <v>196</v>
      </c>
      <c r="C114" s="49"/>
      <c r="D114" s="50" t="s">
        <v>197</v>
      </c>
      <c r="E114" s="84">
        <f t="shared" ref="E114:F117" si="8">E115</f>
        <v>192800</v>
      </c>
      <c r="F114" s="32">
        <f t="shared" si="8"/>
        <v>192800</v>
      </c>
    </row>
    <row r="115" spans="1:7" ht="22.5">
      <c r="A115" s="48"/>
      <c r="B115" s="48" t="s">
        <v>198</v>
      </c>
      <c r="C115" s="48"/>
      <c r="D115" s="52" t="s">
        <v>199</v>
      </c>
      <c r="E115" s="85">
        <f t="shared" si="8"/>
        <v>192800</v>
      </c>
      <c r="F115" s="32">
        <f t="shared" si="8"/>
        <v>192800</v>
      </c>
    </row>
    <row r="116" spans="1:7" ht="22.5">
      <c r="A116" s="48"/>
      <c r="B116" s="48"/>
      <c r="C116" s="48" t="s">
        <v>165</v>
      </c>
      <c r="D116" s="52" t="s">
        <v>166</v>
      </c>
      <c r="E116" s="85">
        <f t="shared" si="8"/>
        <v>192800</v>
      </c>
      <c r="F116" s="36">
        <f t="shared" si="8"/>
        <v>192800</v>
      </c>
    </row>
    <row r="117" spans="1:7">
      <c r="A117" s="48"/>
      <c r="B117" s="48"/>
      <c r="C117" s="48" t="s">
        <v>167</v>
      </c>
      <c r="D117" s="52" t="s">
        <v>168</v>
      </c>
      <c r="E117" s="85">
        <f t="shared" si="8"/>
        <v>192800</v>
      </c>
      <c r="F117" s="36">
        <f t="shared" si="8"/>
        <v>192800</v>
      </c>
    </row>
    <row r="118" spans="1:7" ht="33.75">
      <c r="A118" s="48"/>
      <c r="B118" s="48"/>
      <c r="C118" s="48" t="s">
        <v>169</v>
      </c>
      <c r="D118" s="52" t="s">
        <v>170</v>
      </c>
      <c r="E118" s="85">
        <v>192800</v>
      </c>
      <c r="F118" s="36">
        <v>192800</v>
      </c>
    </row>
    <row r="119" spans="1:7" ht="14.25" customHeight="1">
      <c r="A119" s="46" t="s">
        <v>200</v>
      </c>
      <c r="B119" s="46"/>
      <c r="C119" s="46"/>
      <c r="D119" s="47" t="s">
        <v>201</v>
      </c>
      <c r="E119" s="82">
        <f>E120+E125</f>
        <v>127897.54000000001</v>
      </c>
      <c r="F119" s="83">
        <f>F120+F125</f>
        <v>124769.15</v>
      </c>
    </row>
    <row r="120" spans="1:7">
      <c r="A120" s="48" t="s">
        <v>202</v>
      </c>
      <c r="B120" s="49"/>
      <c r="C120" s="49"/>
      <c r="D120" s="50" t="s">
        <v>203</v>
      </c>
      <c r="E120" s="84">
        <f>E122</f>
        <v>53197.54</v>
      </c>
      <c r="F120" s="32">
        <f>F122</f>
        <v>53197.54</v>
      </c>
    </row>
    <row r="121" spans="1:7">
      <c r="A121" s="48"/>
      <c r="B121" s="48" t="s">
        <v>204</v>
      </c>
      <c r="C121" s="48"/>
      <c r="D121" s="52" t="s">
        <v>205</v>
      </c>
      <c r="E121" s="85">
        <f t="shared" ref="E121:F123" si="9">E122</f>
        <v>53197.54</v>
      </c>
      <c r="F121" s="36">
        <f t="shared" si="9"/>
        <v>53197.54</v>
      </c>
    </row>
    <row r="122" spans="1:7" ht="22.5">
      <c r="A122" s="48"/>
      <c r="B122" s="48" t="s">
        <v>206</v>
      </c>
      <c r="C122" s="48"/>
      <c r="D122" s="52" t="s">
        <v>207</v>
      </c>
      <c r="E122" s="85">
        <f t="shared" si="9"/>
        <v>53197.54</v>
      </c>
      <c r="F122" s="36">
        <f t="shared" si="9"/>
        <v>53197.54</v>
      </c>
    </row>
    <row r="123" spans="1:7">
      <c r="A123" s="48"/>
      <c r="B123" s="48"/>
      <c r="C123" s="48" t="s">
        <v>208</v>
      </c>
      <c r="D123" s="52" t="s">
        <v>209</v>
      </c>
      <c r="E123" s="85">
        <f t="shared" si="9"/>
        <v>53197.54</v>
      </c>
      <c r="F123" s="36">
        <f t="shared" si="9"/>
        <v>53197.54</v>
      </c>
    </row>
    <row r="124" spans="1:7" ht="14.25" customHeight="1">
      <c r="A124" s="48"/>
      <c r="B124" s="48"/>
      <c r="C124" s="48" t="s">
        <v>210</v>
      </c>
      <c r="D124" s="52" t="s">
        <v>211</v>
      </c>
      <c r="E124" s="85">
        <v>53197.54</v>
      </c>
      <c r="F124" s="36">
        <v>53197.54</v>
      </c>
    </row>
    <row r="125" spans="1:7" ht="15" customHeight="1">
      <c r="A125" s="48" t="s">
        <v>212</v>
      </c>
      <c r="B125" s="49"/>
      <c r="C125" s="49"/>
      <c r="D125" s="50" t="s">
        <v>213</v>
      </c>
      <c r="E125" s="84">
        <f>E128</f>
        <v>74700</v>
      </c>
      <c r="F125" s="32">
        <f>F128</f>
        <v>71571.61</v>
      </c>
    </row>
    <row r="126" spans="1:7" ht="20.25" customHeight="1">
      <c r="A126" s="48"/>
      <c r="B126" s="48" t="s">
        <v>214</v>
      </c>
      <c r="C126" s="48"/>
      <c r="D126" s="52" t="s">
        <v>215</v>
      </c>
      <c r="E126" s="84">
        <f>E127</f>
        <v>74700</v>
      </c>
      <c r="F126" s="32">
        <f>F127</f>
        <v>71571.61</v>
      </c>
    </row>
    <row r="127" spans="1:7" ht="33.75" customHeight="1">
      <c r="A127" s="48"/>
      <c r="B127" s="48" t="s">
        <v>216</v>
      </c>
      <c r="C127" s="48"/>
      <c r="D127" s="52" t="s">
        <v>217</v>
      </c>
      <c r="E127" s="85">
        <f>E128</f>
        <v>74700</v>
      </c>
      <c r="F127" s="85">
        <f>F128</f>
        <v>71571.61</v>
      </c>
    </row>
    <row r="128" spans="1:7" ht="45">
      <c r="A128" s="48"/>
      <c r="B128" s="48" t="s">
        <v>218</v>
      </c>
      <c r="C128" s="48"/>
      <c r="D128" s="52" t="s">
        <v>219</v>
      </c>
      <c r="E128" s="85">
        <f>E129+E131</f>
        <v>74700</v>
      </c>
      <c r="F128" s="85">
        <f>F129+F131</f>
        <v>71571.61</v>
      </c>
    </row>
    <row r="129" spans="1:6" ht="22.5">
      <c r="A129" s="48"/>
      <c r="B129" s="48"/>
      <c r="C129" s="48" t="s">
        <v>85</v>
      </c>
      <c r="D129" s="52" t="s">
        <v>151</v>
      </c>
      <c r="E129" s="85">
        <f>E130</f>
        <v>62700</v>
      </c>
      <c r="F129" s="36">
        <f>F130</f>
        <v>59655.61</v>
      </c>
    </row>
    <row r="130" spans="1:6">
      <c r="A130" s="48"/>
      <c r="B130" s="48"/>
      <c r="C130" s="48" t="s">
        <v>87</v>
      </c>
      <c r="D130" s="52" t="s">
        <v>152</v>
      </c>
      <c r="E130" s="85">
        <v>62700</v>
      </c>
      <c r="F130" s="36">
        <v>59655.61</v>
      </c>
    </row>
    <row r="131" spans="1:6">
      <c r="A131" s="48"/>
      <c r="B131" s="48"/>
      <c r="C131" s="48" t="s">
        <v>208</v>
      </c>
      <c r="D131" s="52" t="s">
        <v>209</v>
      </c>
      <c r="E131" s="85">
        <f>E132</f>
        <v>12000</v>
      </c>
      <c r="F131" s="36">
        <f>F132</f>
        <v>11916</v>
      </c>
    </row>
    <row r="132" spans="1:6" ht="23.25" customHeight="1">
      <c r="A132" s="48"/>
      <c r="B132" s="48"/>
      <c r="C132" s="48" t="s">
        <v>220</v>
      </c>
      <c r="D132" s="52" t="s">
        <v>221</v>
      </c>
      <c r="E132" s="85">
        <v>12000</v>
      </c>
      <c r="F132" s="36">
        <v>11916</v>
      </c>
    </row>
    <row r="133" spans="1:6">
      <c r="A133" s="49" t="s">
        <v>222</v>
      </c>
      <c r="B133" s="49"/>
      <c r="C133" s="49"/>
      <c r="D133" s="50" t="s">
        <v>223</v>
      </c>
      <c r="E133" s="84">
        <f t="shared" ref="E133:F136" si="10">E134</f>
        <v>4733</v>
      </c>
      <c r="F133" s="32">
        <f t="shared" si="10"/>
        <v>4733</v>
      </c>
    </row>
    <row r="134" spans="1:6">
      <c r="A134" s="48" t="s">
        <v>224</v>
      </c>
      <c r="B134" s="48"/>
      <c r="C134" s="48"/>
      <c r="D134" s="52" t="s">
        <v>225</v>
      </c>
      <c r="E134" s="85">
        <f t="shared" si="10"/>
        <v>4733</v>
      </c>
      <c r="F134" s="85">
        <f t="shared" si="10"/>
        <v>4733</v>
      </c>
    </row>
    <row r="135" spans="1:6">
      <c r="A135" s="48"/>
      <c r="B135" s="48" t="s">
        <v>226</v>
      </c>
      <c r="C135" s="48"/>
      <c r="D135" s="52" t="s">
        <v>227</v>
      </c>
      <c r="E135" s="85">
        <f t="shared" si="10"/>
        <v>4733</v>
      </c>
      <c r="F135" s="85">
        <f t="shared" si="10"/>
        <v>4733</v>
      </c>
    </row>
    <row r="136" spans="1:6" ht="15.75" customHeight="1">
      <c r="A136" s="48"/>
      <c r="B136" s="48"/>
      <c r="C136" s="48" t="s">
        <v>103</v>
      </c>
      <c r="D136" s="52" t="s">
        <v>104</v>
      </c>
      <c r="E136" s="85">
        <f t="shared" si="10"/>
        <v>4733</v>
      </c>
      <c r="F136" s="36">
        <f t="shared" si="10"/>
        <v>4733</v>
      </c>
    </row>
    <row r="137" spans="1:6">
      <c r="A137" s="48"/>
      <c r="B137" s="48"/>
      <c r="C137" s="48" t="s">
        <v>113</v>
      </c>
      <c r="D137" s="52" t="s">
        <v>106</v>
      </c>
      <c r="E137" s="85">
        <v>4733</v>
      </c>
      <c r="F137" s="36">
        <v>4733</v>
      </c>
    </row>
    <row r="138" spans="1:6">
      <c r="A138" s="48" t="s">
        <v>228</v>
      </c>
      <c r="B138" s="48" t="s">
        <v>229</v>
      </c>
      <c r="C138" s="48" t="s">
        <v>230</v>
      </c>
      <c r="D138" s="52" t="s">
        <v>231</v>
      </c>
      <c r="E138" s="85">
        <v>0</v>
      </c>
      <c r="F138" s="36">
        <v>0</v>
      </c>
    </row>
    <row r="139" spans="1:6" ht="19.5" customHeight="1">
      <c r="A139" s="46"/>
      <c r="B139" s="46"/>
      <c r="C139" s="46"/>
      <c r="D139" s="47" t="s">
        <v>232</v>
      </c>
      <c r="E139" s="82">
        <f>E8+E62+E71+E76+E98+E104+E119+E133+E138</f>
        <v>6796574.4099999992</v>
      </c>
      <c r="F139" s="82">
        <f>F8+F62+F71+F76+F98+F104+F119+F133+F138</f>
        <v>6155859.6000000006</v>
      </c>
    </row>
    <row r="140" spans="1:6">
      <c r="A140" s="64"/>
      <c r="B140" s="64"/>
      <c r="C140" s="64"/>
      <c r="D140" s="65"/>
      <c r="E140" s="66"/>
      <c r="F140" s="66"/>
    </row>
    <row r="141" spans="1:6">
      <c r="A141" s="67"/>
      <c r="B141" s="67"/>
      <c r="C141" s="67"/>
      <c r="D141" s="68"/>
      <c r="E141" s="68"/>
      <c r="F141" s="69"/>
    </row>
    <row r="142" spans="1:6">
      <c r="A142" s="64"/>
      <c r="B142" s="64"/>
      <c r="C142" s="64"/>
      <c r="D142" s="68"/>
      <c r="E142" s="68"/>
      <c r="F142" s="70"/>
    </row>
    <row r="143" spans="1:6" ht="15">
      <c r="A143" s="71"/>
      <c r="B143" s="71"/>
      <c r="C143" s="71"/>
      <c r="D143" s="72"/>
      <c r="E143" s="72"/>
      <c r="F143" s="72"/>
    </row>
    <row r="144" spans="1:6" ht="15">
      <c r="A144" s="71"/>
      <c r="B144" s="71"/>
      <c r="C144" s="71"/>
      <c r="D144" s="72"/>
      <c r="E144" s="72"/>
      <c r="F144" s="72"/>
    </row>
    <row r="145" spans="1:6" ht="15">
      <c r="A145" s="71"/>
      <c r="B145" s="71"/>
      <c r="C145" s="71"/>
      <c r="D145" s="72"/>
      <c r="E145" s="72"/>
      <c r="F145" s="72"/>
    </row>
    <row r="146" spans="1:6" ht="15">
      <c r="A146" s="71"/>
      <c r="B146" s="71"/>
      <c r="C146" s="71"/>
      <c r="D146" s="72"/>
      <c r="E146" s="72"/>
      <c r="F146" s="72"/>
    </row>
    <row r="147" spans="1:6" ht="15">
      <c r="A147" s="71"/>
      <c r="B147" s="71"/>
      <c r="C147" s="71"/>
      <c r="D147" s="72"/>
      <c r="E147" s="72"/>
      <c r="F147" s="72"/>
    </row>
    <row r="148" spans="1:6" ht="15">
      <c r="A148" s="71"/>
      <c r="B148" s="71"/>
      <c r="C148" s="71"/>
      <c r="D148" s="72"/>
      <c r="E148" s="72"/>
      <c r="F148" s="72"/>
    </row>
    <row r="149" spans="1:6" ht="15">
      <c r="A149" s="71"/>
      <c r="B149" s="71"/>
      <c r="C149" s="71"/>
      <c r="D149" s="72"/>
      <c r="E149" s="72"/>
      <c r="F149" s="72"/>
    </row>
    <row r="150" spans="1:6" ht="15">
      <c r="A150" s="71"/>
      <c r="B150" s="71"/>
      <c r="C150" s="71"/>
      <c r="D150" s="72"/>
      <c r="E150" s="72"/>
      <c r="F150" s="72"/>
    </row>
    <row r="151" spans="1:6" ht="15">
      <c r="A151" s="71"/>
      <c r="B151" s="71"/>
      <c r="C151" s="71"/>
      <c r="D151" s="72"/>
      <c r="E151" s="72"/>
      <c r="F151" s="72"/>
    </row>
    <row r="152" spans="1:6" ht="15">
      <c r="A152" s="71"/>
      <c r="B152" s="71"/>
      <c r="C152" s="71"/>
      <c r="D152" s="72"/>
      <c r="E152" s="72"/>
      <c r="F152" s="72"/>
    </row>
    <row r="153" spans="1:6" ht="15">
      <c r="A153" s="71"/>
      <c r="B153" s="71"/>
      <c r="C153" s="71"/>
      <c r="D153" s="72"/>
      <c r="E153" s="72"/>
      <c r="F153" s="72"/>
    </row>
    <row r="154" spans="1:6" ht="15">
      <c r="A154" s="71"/>
      <c r="B154" s="71"/>
      <c r="C154" s="71"/>
      <c r="D154" s="72"/>
      <c r="E154" s="72"/>
      <c r="F154" s="72"/>
    </row>
    <row r="155" spans="1:6" ht="15">
      <c r="A155" s="71"/>
      <c r="B155" s="71"/>
      <c r="C155" s="71"/>
      <c r="D155" s="72"/>
      <c r="E155" s="72"/>
      <c r="F155" s="72"/>
    </row>
    <row r="156" spans="1:6" ht="15">
      <c r="A156" s="71"/>
      <c r="B156" s="71"/>
      <c r="C156" s="71"/>
      <c r="D156" s="72"/>
      <c r="E156" s="72"/>
      <c r="F156" s="72"/>
    </row>
    <row r="157" spans="1:6" ht="15">
      <c r="A157" s="71"/>
      <c r="B157" s="71"/>
      <c r="C157" s="71"/>
      <c r="D157" s="72"/>
      <c r="E157" s="72"/>
      <c r="F157" s="72"/>
    </row>
    <row r="158" spans="1:6" ht="15">
      <c r="A158" s="71"/>
      <c r="B158" s="71"/>
      <c r="C158" s="71"/>
      <c r="D158" s="72"/>
      <c r="E158" s="72"/>
      <c r="F158" s="72"/>
    </row>
    <row r="159" spans="1:6" ht="15">
      <c r="A159" s="71"/>
      <c r="B159" s="71"/>
      <c r="C159" s="71"/>
      <c r="D159" s="72"/>
      <c r="E159" s="72"/>
      <c r="F159" s="72"/>
    </row>
    <row r="160" spans="1:6" ht="15">
      <c r="A160" s="71"/>
      <c r="B160" s="71"/>
      <c r="C160" s="71"/>
      <c r="D160" s="72"/>
      <c r="E160" s="72"/>
      <c r="F160" s="72"/>
    </row>
    <row r="161" spans="1:6" ht="15">
      <c r="A161" s="71"/>
      <c r="B161" s="71"/>
      <c r="C161" s="71"/>
      <c r="D161" s="72"/>
      <c r="E161" s="72"/>
      <c r="F161" s="72"/>
    </row>
    <row r="162" spans="1:6" ht="15">
      <c r="A162" s="71"/>
      <c r="B162" s="71"/>
      <c r="C162" s="71"/>
      <c r="D162" s="72"/>
      <c r="E162" s="72"/>
      <c r="F162" s="72"/>
    </row>
    <row r="163" spans="1:6" ht="15">
      <c r="A163" s="71"/>
      <c r="B163" s="71"/>
      <c r="C163" s="71"/>
      <c r="D163" s="72"/>
      <c r="E163" s="72"/>
      <c r="F163" s="72"/>
    </row>
    <row r="164" spans="1:6" ht="15">
      <c r="A164" s="71"/>
      <c r="B164" s="71"/>
      <c r="C164" s="71"/>
      <c r="D164" s="72"/>
      <c r="E164" s="72"/>
      <c r="F164" s="72"/>
    </row>
    <row r="165" spans="1:6" ht="15">
      <c r="A165" s="71"/>
      <c r="B165" s="71"/>
      <c r="C165" s="71"/>
      <c r="D165" s="72"/>
      <c r="E165" s="72"/>
      <c r="F165" s="72"/>
    </row>
    <row r="166" spans="1:6" ht="15">
      <c r="A166" s="71"/>
      <c r="B166" s="71"/>
      <c r="C166" s="71"/>
      <c r="D166" s="72"/>
      <c r="E166" s="72"/>
      <c r="F166" s="72"/>
    </row>
    <row r="167" spans="1:6" ht="15">
      <c r="A167" s="71"/>
      <c r="B167" s="71"/>
      <c r="C167" s="71"/>
      <c r="D167" s="72"/>
      <c r="E167" s="72"/>
      <c r="F167" s="72"/>
    </row>
    <row r="168" spans="1:6" ht="15">
      <c r="A168" s="71"/>
      <c r="B168" s="71"/>
      <c r="C168" s="71"/>
      <c r="D168" s="72"/>
      <c r="E168" s="72"/>
      <c r="F168" s="72"/>
    </row>
    <row r="169" spans="1:6" ht="15">
      <c r="A169" s="71"/>
      <c r="B169" s="71"/>
      <c r="C169" s="71"/>
      <c r="D169" s="72"/>
      <c r="E169" s="72"/>
      <c r="F169" s="72"/>
    </row>
    <row r="170" spans="1:6" ht="15">
      <c r="A170" s="71"/>
      <c r="B170" s="71"/>
      <c r="C170" s="71"/>
      <c r="D170" s="72"/>
      <c r="E170" s="72"/>
      <c r="F170" s="72"/>
    </row>
    <row r="171" spans="1:6" ht="15">
      <c r="A171" s="71"/>
      <c r="B171" s="71"/>
      <c r="C171" s="71"/>
      <c r="D171" s="72"/>
      <c r="E171" s="72"/>
      <c r="F171" s="72"/>
    </row>
    <row r="172" spans="1:6" ht="15">
      <c r="A172" s="71"/>
      <c r="B172" s="71"/>
      <c r="C172" s="71"/>
      <c r="D172" s="72"/>
      <c r="E172" s="72"/>
      <c r="F172" s="72"/>
    </row>
    <row r="173" spans="1:6" ht="15">
      <c r="A173" s="71"/>
      <c r="B173" s="71"/>
      <c r="C173" s="71"/>
      <c r="D173" s="72"/>
      <c r="E173" s="72"/>
      <c r="F173" s="72"/>
    </row>
    <row r="174" spans="1:6" ht="15">
      <c r="A174" s="71"/>
      <c r="B174" s="71"/>
      <c r="C174" s="71"/>
      <c r="D174" s="72"/>
      <c r="E174" s="72"/>
      <c r="F174" s="72"/>
    </row>
    <row r="175" spans="1:6" ht="15">
      <c r="A175" s="71"/>
      <c r="B175" s="71"/>
      <c r="C175" s="71"/>
      <c r="D175" s="72"/>
      <c r="E175" s="72"/>
      <c r="F175" s="72"/>
    </row>
    <row r="176" spans="1:6" ht="15">
      <c r="A176" s="71"/>
      <c r="B176" s="71"/>
      <c r="C176" s="71"/>
      <c r="D176" s="72"/>
      <c r="E176" s="72"/>
      <c r="F176" s="72"/>
    </row>
    <row r="177" spans="1:6" ht="15">
      <c r="A177" s="71"/>
      <c r="B177" s="71"/>
      <c r="C177" s="71"/>
      <c r="D177" s="72"/>
      <c r="E177" s="72"/>
      <c r="F177" s="72"/>
    </row>
    <row r="178" spans="1:6" ht="15">
      <c r="A178" s="71"/>
      <c r="B178" s="71"/>
      <c r="C178" s="71"/>
      <c r="D178" s="72"/>
      <c r="E178" s="72"/>
      <c r="F178" s="72"/>
    </row>
    <row r="179" spans="1:6" ht="15">
      <c r="A179" s="71"/>
      <c r="B179" s="71"/>
      <c r="C179" s="71"/>
      <c r="D179" s="72"/>
      <c r="E179" s="72"/>
      <c r="F179" s="72"/>
    </row>
    <row r="180" spans="1:6" ht="15">
      <c r="A180" s="71"/>
      <c r="B180" s="71"/>
      <c r="C180" s="71"/>
      <c r="D180" s="72"/>
      <c r="E180" s="72"/>
      <c r="F180" s="72"/>
    </row>
    <row r="181" spans="1:6" ht="15">
      <c r="A181" s="71"/>
      <c r="B181" s="71"/>
      <c r="C181" s="71"/>
      <c r="D181" s="72"/>
      <c r="E181" s="72"/>
      <c r="F181" s="72"/>
    </row>
    <row r="182" spans="1:6" ht="15">
      <c r="A182" s="71"/>
      <c r="B182" s="71"/>
      <c r="C182" s="71"/>
      <c r="D182" s="72"/>
      <c r="E182" s="72"/>
      <c r="F182" s="72"/>
    </row>
    <row r="183" spans="1:6" ht="15">
      <c r="A183" s="71"/>
      <c r="B183" s="71"/>
      <c r="C183" s="71"/>
      <c r="D183" s="72"/>
      <c r="E183" s="72"/>
      <c r="F183" s="72"/>
    </row>
    <row r="184" spans="1:6" ht="15">
      <c r="A184" s="71"/>
      <c r="B184" s="71"/>
      <c r="C184" s="71"/>
      <c r="D184" s="72"/>
      <c r="E184" s="72"/>
      <c r="F184" s="72"/>
    </row>
    <row r="185" spans="1:6" ht="15">
      <c r="A185" s="71"/>
      <c r="B185" s="71"/>
      <c r="C185" s="71"/>
      <c r="D185" s="72"/>
      <c r="E185" s="72"/>
      <c r="F185" s="72"/>
    </row>
    <row r="186" spans="1:6" ht="15">
      <c r="A186" s="71"/>
      <c r="B186" s="71"/>
      <c r="C186" s="71"/>
      <c r="D186" s="72"/>
      <c r="E186" s="72"/>
      <c r="F186" s="72"/>
    </row>
    <row r="187" spans="1:6">
      <c r="A187" s="71"/>
      <c r="B187" s="71"/>
      <c r="C187" s="71"/>
      <c r="D187" s="73"/>
      <c r="E187" s="73"/>
      <c r="F187" s="73"/>
    </row>
    <row r="188" spans="1:6">
      <c r="A188" s="71"/>
      <c r="B188" s="71"/>
      <c r="C188" s="71"/>
      <c r="D188" s="73"/>
      <c r="E188" s="73"/>
      <c r="F188" s="73"/>
    </row>
    <row r="189" spans="1:6">
      <c r="A189" s="71"/>
      <c r="B189" s="71"/>
      <c r="C189" s="71"/>
      <c r="D189" s="73"/>
      <c r="E189" s="73"/>
      <c r="F189" s="73"/>
    </row>
    <row r="190" spans="1:6">
      <c r="A190" s="71"/>
      <c r="B190" s="71"/>
      <c r="C190" s="71"/>
      <c r="D190" s="74"/>
      <c r="E190" s="74"/>
      <c r="F190" s="74"/>
    </row>
    <row r="191" spans="1:6">
      <c r="A191" s="71"/>
      <c r="B191" s="71"/>
      <c r="C191" s="71"/>
      <c r="D191" s="74"/>
      <c r="E191" s="74"/>
      <c r="F191" s="74"/>
    </row>
    <row r="192" spans="1:6">
      <c r="A192" s="71"/>
      <c r="B192" s="71"/>
      <c r="C192" s="71"/>
      <c r="D192" s="74"/>
      <c r="E192" s="74"/>
      <c r="F192" s="74"/>
    </row>
    <row r="193" spans="1:6">
      <c r="A193" s="75"/>
      <c r="B193" s="75"/>
      <c r="C193" s="75"/>
      <c r="D193" s="74"/>
      <c r="E193" s="74"/>
      <c r="F193" s="74"/>
    </row>
    <row r="194" spans="1:6">
      <c r="A194" s="75"/>
      <c r="B194" s="75"/>
      <c r="C194" s="75"/>
      <c r="D194" s="74"/>
      <c r="E194" s="74"/>
      <c r="F194" s="74"/>
    </row>
    <row r="195" spans="1:6">
      <c r="A195" s="76"/>
      <c r="B195" s="76"/>
      <c r="C195" s="76"/>
      <c r="D195" s="74"/>
      <c r="E195" s="74"/>
      <c r="F195" s="74"/>
    </row>
    <row r="196" spans="1:6">
      <c r="A196" s="76"/>
      <c r="B196" s="76"/>
      <c r="C196" s="76"/>
      <c r="D196" s="74"/>
      <c r="E196" s="74"/>
      <c r="F196" s="74"/>
    </row>
    <row r="197" spans="1:6">
      <c r="A197" s="76"/>
      <c r="B197" s="76"/>
      <c r="C197" s="76"/>
      <c r="D197" s="74"/>
      <c r="E197" s="74"/>
      <c r="F197" s="74"/>
    </row>
    <row r="198" spans="1:6">
      <c r="A198" s="77"/>
      <c r="B198" s="77"/>
      <c r="C198" s="77"/>
    </row>
  </sheetData>
  <mergeCells count="4">
    <mergeCell ref="D1:F1"/>
    <mergeCell ref="D2:F2"/>
    <mergeCell ref="D3:F3"/>
    <mergeCell ref="A5:F5"/>
  </mergeCells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Normal="120" workbookViewId="0">
      <selection activeCell="C1" sqref="C1:D2"/>
    </sheetView>
  </sheetViews>
  <sheetFormatPr defaultRowHeight="12.75"/>
  <cols>
    <col min="1" max="1" width="3.42578125" customWidth="1"/>
    <col min="2" max="2" width="17.5703125" customWidth="1"/>
    <col min="3" max="3" width="65.28515625" customWidth="1"/>
    <col min="4" max="4" width="6.85546875" customWidth="1"/>
    <col min="5" max="5" width="9" customWidth="1"/>
  </cols>
  <sheetData>
    <row r="1" spans="1:5">
      <c r="C1" s="123" t="s">
        <v>60</v>
      </c>
      <c r="D1" s="123"/>
      <c r="E1" s="1"/>
    </row>
    <row r="2" spans="1:5">
      <c r="C2" s="123" t="s">
        <v>265</v>
      </c>
      <c r="D2" s="123"/>
      <c r="E2" s="1"/>
    </row>
    <row r="3" spans="1:5" ht="1.5" customHeight="1">
      <c r="C3" s="123"/>
      <c r="D3" s="123"/>
      <c r="E3" s="1"/>
    </row>
    <row r="4" spans="1:5" ht="11.25" customHeight="1">
      <c r="A4" s="124" t="s">
        <v>63</v>
      </c>
      <c r="B4" s="124"/>
      <c r="C4" s="124"/>
      <c r="D4" s="124"/>
      <c r="E4" s="2"/>
    </row>
    <row r="5" spans="1:5" ht="2.25" hidden="1" customHeight="1">
      <c r="A5" s="3" t="s">
        <v>0</v>
      </c>
      <c r="B5" s="4"/>
      <c r="C5" s="5"/>
      <c r="D5" s="5"/>
      <c r="E5" s="5"/>
    </row>
    <row r="6" spans="1:5" ht="22.5" customHeight="1">
      <c r="A6" s="125" t="s">
        <v>1</v>
      </c>
      <c r="B6" s="126"/>
      <c r="C6" s="6" t="s">
        <v>2</v>
      </c>
      <c r="D6" s="7" t="s">
        <v>61</v>
      </c>
      <c r="E6" s="7" t="s">
        <v>62</v>
      </c>
    </row>
    <row r="7" spans="1:5" ht="12" customHeight="1">
      <c r="A7" s="8" t="s">
        <v>3</v>
      </c>
      <c r="B7" s="9" t="s">
        <v>4</v>
      </c>
      <c r="C7" s="10" t="s">
        <v>5</v>
      </c>
      <c r="D7" s="105">
        <f>D8+D10+D15+D24+D26</f>
        <v>1346400</v>
      </c>
      <c r="E7" s="105">
        <f>E8+E10+E15+E24+E26</f>
        <v>1362927.0699999998</v>
      </c>
    </row>
    <row r="8" spans="1:5">
      <c r="A8" s="11" t="s">
        <v>3</v>
      </c>
      <c r="B8" s="12" t="s">
        <v>6</v>
      </c>
      <c r="C8" s="13" t="s">
        <v>7</v>
      </c>
      <c r="D8" s="106">
        <f>D9</f>
        <v>151000</v>
      </c>
      <c r="E8" s="32">
        <f>E9</f>
        <v>149613.29999999999</v>
      </c>
    </row>
    <row r="9" spans="1:5" ht="43.5" customHeight="1">
      <c r="A9" s="11" t="s">
        <v>8</v>
      </c>
      <c r="B9" s="12" t="s">
        <v>9</v>
      </c>
      <c r="C9" s="13" t="s">
        <v>10</v>
      </c>
      <c r="D9" s="107">
        <v>151000</v>
      </c>
      <c r="E9" s="36">
        <v>149613.29999999999</v>
      </c>
    </row>
    <row r="10" spans="1:5" ht="11.25" customHeight="1">
      <c r="A10" s="14" t="s">
        <v>3</v>
      </c>
      <c r="B10" s="15" t="s">
        <v>11</v>
      </c>
      <c r="C10" s="16" t="s">
        <v>12</v>
      </c>
      <c r="D10" s="106">
        <f>D11+D12+D13+D14</f>
        <v>415000</v>
      </c>
      <c r="E10" s="32">
        <f>E11+E12+E13+E14</f>
        <v>442527.41000000003</v>
      </c>
    </row>
    <row r="11" spans="1:5" ht="30.75" customHeight="1">
      <c r="A11" s="11" t="s">
        <v>3</v>
      </c>
      <c r="B11" s="12" t="s">
        <v>13</v>
      </c>
      <c r="C11" s="13" t="s">
        <v>14</v>
      </c>
      <c r="D11" s="107">
        <v>160000</v>
      </c>
      <c r="E11" s="36">
        <v>167017.41</v>
      </c>
    </row>
    <row r="12" spans="1:5" ht="45" customHeight="1">
      <c r="A12" s="11" t="s">
        <v>3</v>
      </c>
      <c r="B12" s="12" t="s">
        <v>15</v>
      </c>
      <c r="C12" s="17" t="s">
        <v>16</v>
      </c>
      <c r="D12" s="107">
        <v>3700</v>
      </c>
      <c r="E12" s="36">
        <v>3762.05</v>
      </c>
    </row>
    <row r="13" spans="1:5" ht="31.5" customHeight="1">
      <c r="A13" s="11" t="s">
        <v>3</v>
      </c>
      <c r="B13" s="12" t="s">
        <v>17</v>
      </c>
      <c r="C13" s="13" t="s">
        <v>18</v>
      </c>
      <c r="D13" s="107">
        <v>251300</v>
      </c>
      <c r="E13" s="36">
        <v>286120.3</v>
      </c>
    </row>
    <row r="14" spans="1:5" ht="31.5" customHeight="1">
      <c r="A14" s="11" t="s">
        <v>3</v>
      </c>
      <c r="B14" s="12" t="s">
        <v>19</v>
      </c>
      <c r="C14" s="13" t="s">
        <v>20</v>
      </c>
      <c r="D14" s="107">
        <v>0</v>
      </c>
      <c r="E14" s="36">
        <v>-14372.35</v>
      </c>
    </row>
    <row r="15" spans="1:5">
      <c r="A15" s="14" t="s">
        <v>3</v>
      </c>
      <c r="B15" s="18" t="s">
        <v>21</v>
      </c>
      <c r="C15" s="19" t="s">
        <v>22</v>
      </c>
      <c r="D15" s="106">
        <f>D16+D18+D21</f>
        <v>684100</v>
      </c>
      <c r="E15" s="32">
        <f>E16+E18+E21</f>
        <v>692459.22</v>
      </c>
    </row>
    <row r="16" spans="1:5" ht="12" customHeight="1">
      <c r="A16" s="11"/>
      <c r="B16" s="20"/>
      <c r="C16" s="19" t="s">
        <v>23</v>
      </c>
      <c r="D16" s="106">
        <f>D17</f>
        <v>62000</v>
      </c>
      <c r="E16" s="32">
        <f>E17</f>
        <v>63313.45</v>
      </c>
    </row>
    <row r="17" spans="1:5" ht="22.5">
      <c r="A17" s="11" t="s">
        <v>8</v>
      </c>
      <c r="B17" s="12" t="s">
        <v>24</v>
      </c>
      <c r="C17" s="13" t="s">
        <v>25</v>
      </c>
      <c r="D17" s="107">
        <v>62000</v>
      </c>
      <c r="E17" s="36">
        <v>63313.45</v>
      </c>
    </row>
    <row r="18" spans="1:5">
      <c r="A18" s="14" t="s">
        <v>8</v>
      </c>
      <c r="B18" s="15" t="s">
        <v>26</v>
      </c>
      <c r="C18" s="16" t="s">
        <v>27</v>
      </c>
      <c r="D18" s="106">
        <f>D19+D20</f>
        <v>267100</v>
      </c>
      <c r="E18" s="32">
        <f>E19+E20</f>
        <v>267962.18</v>
      </c>
    </row>
    <row r="19" spans="1:5">
      <c r="A19" s="11"/>
      <c r="B19" s="12" t="s">
        <v>28</v>
      </c>
      <c r="C19" s="13" t="s">
        <v>29</v>
      </c>
      <c r="D19" s="107">
        <v>22100</v>
      </c>
      <c r="E19" s="36">
        <v>22094.5</v>
      </c>
    </row>
    <row r="20" spans="1:5">
      <c r="A20" s="11"/>
      <c r="B20" s="12" t="s">
        <v>30</v>
      </c>
      <c r="C20" s="13" t="s">
        <v>31</v>
      </c>
      <c r="D20" s="107">
        <v>245000</v>
      </c>
      <c r="E20" s="36">
        <v>245867.68</v>
      </c>
    </row>
    <row r="21" spans="1:5">
      <c r="A21" s="14" t="s">
        <v>3</v>
      </c>
      <c r="B21" s="18" t="s">
        <v>32</v>
      </c>
      <c r="C21" s="19" t="s">
        <v>33</v>
      </c>
      <c r="D21" s="106">
        <f>D22+D23</f>
        <v>355000</v>
      </c>
      <c r="E21" s="32">
        <f>E22+E23</f>
        <v>361183.58999999997</v>
      </c>
    </row>
    <row r="22" spans="1:5" ht="33" customHeight="1">
      <c r="A22" s="11" t="s">
        <v>8</v>
      </c>
      <c r="B22" s="12" t="s">
        <v>34</v>
      </c>
      <c r="C22" s="13" t="s">
        <v>260</v>
      </c>
      <c r="D22" s="107">
        <v>104000</v>
      </c>
      <c r="E22" s="36">
        <v>105249.81</v>
      </c>
    </row>
    <row r="23" spans="1:5" ht="34.5" customHeight="1">
      <c r="A23" s="11" t="s">
        <v>8</v>
      </c>
      <c r="B23" s="12" t="s">
        <v>35</v>
      </c>
      <c r="C23" s="13" t="s">
        <v>261</v>
      </c>
      <c r="D23" s="107">
        <v>251000</v>
      </c>
      <c r="E23" s="36">
        <v>255933.78</v>
      </c>
    </row>
    <row r="24" spans="1:5">
      <c r="A24" s="14" t="s">
        <v>3</v>
      </c>
      <c r="B24" s="18" t="s">
        <v>36</v>
      </c>
      <c r="C24" s="19" t="s">
        <v>37</v>
      </c>
      <c r="D24" s="106">
        <f>D25</f>
        <v>7000</v>
      </c>
      <c r="E24" s="32">
        <f>E25</f>
        <v>5220</v>
      </c>
    </row>
    <row r="25" spans="1:5" ht="32.25" customHeight="1">
      <c r="A25" s="11" t="s">
        <v>38</v>
      </c>
      <c r="B25" s="12" t="s">
        <v>39</v>
      </c>
      <c r="C25" s="13" t="s">
        <v>40</v>
      </c>
      <c r="D25" s="107">
        <v>7000</v>
      </c>
      <c r="E25" s="36">
        <v>5220</v>
      </c>
    </row>
    <row r="26" spans="1:5" ht="22.5" customHeight="1">
      <c r="A26" s="14" t="s">
        <v>3</v>
      </c>
      <c r="B26" s="15" t="s">
        <v>68</v>
      </c>
      <c r="C26" s="16" t="s">
        <v>69</v>
      </c>
      <c r="D26" s="106">
        <f>D27</f>
        <v>89300</v>
      </c>
      <c r="E26" s="32">
        <f>E27</f>
        <v>73107.14</v>
      </c>
    </row>
    <row r="27" spans="1:5" ht="32.25" customHeight="1">
      <c r="A27" s="11" t="s">
        <v>70</v>
      </c>
      <c r="B27" s="12" t="s">
        <v>71</v>
      </c>
      <c r="C27" s="13" t="s">
        <v>72</v>
      </c>
      <c r="D27" s="107">
        <v>89300</v>
      </c>
      <c r="E27" s="36">
        <v>73107.14</v>
      </c>
    </row>
    <row r="28" spans="1:5" ht="13.5" customHeight="1">
      <c r="A28" s="8" t="s">
        <v>3</v>
      </c>
      <c r="B28" s="21" t="s">
        <v>41</v>
      </c>
      <c r="C28" s="22" t="s">
        <v>42</v>
      </c>
      <c r="D28" s="105">
        <f>D29</f>
        <v>5137800</v>
      </c>
      <c r="E28" s="23">
        <f>E29</f>
        <v>4536071.6100000003</v>
      </c>
    </row>
    <row r="29" spans="1:5" ht="24" customHeight="1">
      <c r="A29" s="24">
        <v>0</v>
      </c>
      <c r="B29" s="25" t="s">
        <v>43</v>
      </c>
      <c r="C29" s="26" t="s">
        <v>44</v>
      </c>
      <c r="D29" s="108">
        <f>D30+D33+D36+D40</f>
        <v>5137800</v>
      </c>
      <c r="E29" s="27">
        <f>E30+E33+E36+E40</f>
        <v>4536071.6100000003</v>
      </c>
    </row>
    <row r="30" spans="1:5" ht="21.75">
      <c r="A30" s="24">
        <v>0</v>
      </c>
      <c r="B30" s="25" t="s">
        <v>45</v>
      </c>
      <c r="C30" s="28" t="s">
        <v>46</v>
      </c>
      <c r="D30" s="109">
        <f>D31+D32</f>
        <v>4071300</v>
      </c>
      <c r="E30" s="42">
        <f>E31+E32</f>
        <v>4071300</v>
      </c>
    </row>
    <row r="31" spans="1:5" ht="22.5" customHeight="1">
      <c r="A31" s="24">
        <v>905</v>
      </c>
      <c r="B31" s="25" t="s">
        <v>47</v>
      </c>
      <c r="C31" s="29" t="s">
        <v>263</v>
      </c>
      <c r="D31" s="107">
        <v>3850000</v>
      </c>
      <c r="E31" s="36">
        <v>3850000</v>
      </c>
    </row>
    <row r="32" spans="1:5" ht="22.5" customHeight="1">
      <c r="A32" s="24"/>
      <c r="B32" s="25" t="s">
        <v>47</v>
      </c>
      <c r="C32" s="29" t="s">
        <v>262</v>
      </c>
      <c r="D32" s="107">
        <v>221300</v>
      </c>
      <c r="E32" s="36">
        <v>221300</v>
      </c>
    </row>
    <row r="33" spans="1:5" ht="21.75">
      <c r="A33" s="30">
        <v>0</v>
      </c>
      <c r="B33" s="31" t="s">
        <v>48</v>
      </c>
      <c r="C33" s="28" t="s">
        <v>49</v>
      </c>
      <c r="D33" s="106">
        <f>D35+D34</f>
        <v>534800</v>
      </c>
      <c r="E33" s="32">
        <f>E35</f>
        <v>0</v>
      </c>
    </row>
    <row r="34" spans="1:5">
      <c r="A34" s="30">
        <v>905</v>
      </c>
      <c r="B34" s="31" t="s">
        <v>50</v>
      </c>
      <c r="C34" s="29" t="s">
        <v>51</v>
      </c>
      <c r="D34" s="107">
        <v>263300</v>
      </c>
      <c r="E34" s="36">
        <v>0</v>
      </c>
    </row>
    <row r="35" spans="1:5" ht="10.5" customHeight="1">
      <c r="A35" s="30">
        <v>905</v>
      </c>
      <c r="B35" s="31" t="s">
        <v>50</v>
      </c>
      <c r="C35" s="29" t="s">
        <v>51</v>
      </c>
      <c r="D35" s="107">
        <v>271500</v>
      </c>
      <c r="E35" s="36">
        <v>0</v>
      </c>
    </row>
    <row r="36" spans="1:5" ht="20.25" customHeight="1">
      <c r="A36" s="30">
        <v>0</v>
      </c>
      <c r="B36" s="31" t="s">
        <v>52</v>
      </c>
      <c r="C36" s="28" t="s">
        <v>53</v>
      </c>
      <c r="D36" s="106">
        <f>D37+D38+D39</f>
        <v>138200</v>
      </c>
      <c r="E36" s="32">
        <f>E37+E38+E39</f>
        <v>135071.60999999999</v>
      </c>
    </row>
    <row r="37" spans="1:5" ht="21" customHeight="1">
      <c r="A37" s="24">
        <v>905</v>
      </c>
      <c r="B37" s="25" t="s">
        <v>54</v>
      </c>
      <c r="C37" s="29" t="s">
        <v>55</v>
      </c>
      <c r="D37" s="110">
        <v>62700</v>
      </c>
      <c r="E37" s="34">
        <v>62700</v>
      </c>
    </row>
    <row r="38" spans="1:5" s="35" customFormat="1" ht="12" customHeight="1">
      <c r="A38" s="24">
        <v>905</v>
      </c>
      <c r="B38" s="31" t="s">
        <v>56</v>
      </c>
      <c r="C38" s="33" t="s">
        <v>57</v>
      </c>
      <c r="D38" s="110">
        <v>800</v>
      </c>
      <c r="E38" s="34">
        <v>800</v>
      </c>
    </row>
    <row r="39" spans="1:5" ht="23.25" customHeight="1">
      <c r="A39" s="24">
        <v>905</v>
      </c>
      <c r="B39" s="31" t="s">
        <v>56</v>
      </c>
      <c r="C39" s="33" t="s">
        <v>58</v>
      </c>
      <c r="D39" s="107">
        <v>74700</v>
      </c>
      <c r="E39" s="36">
        <v>71571.61</v>
      </c>
    </row>
    <row r="40" spans="1:5" ht="10.5" customHeight="1">
      <c r="A40" s="37">
        <v>0</v>
      </c>
      <c r="B40" s="38" t="s">
        <v>64</v>
      </c>
      <c r="C40" s="39" t="s">
        <v>65</v>
      </c>
      <c r="D40" s="106">
        <f>D41+D42</f>
        <v>393500</v>
      </c>
      <c r="E40" s="32">
        <f>E41+E42</f>
        <v>329700</v>
      </c>
    </row>
    <row r="41" spans="1:5" ht="22.5" customHeight="1">
      <c r="A41" s="24">
        <v>902</v>
      </c>
      <c r="B41" s="31" t="s">
        <v>66</v>
      </c>
      <c r="C41" s="33" t="s">
        <v>264</v>
      </c>
      <c r="D41" s="107">
        <v>319000</v>
      </c>
      <c r="E41" s="36">
        <v>255200</v>
      </c>
    </row>
    <row r="42" spans="1:5" ht="20.25" customHeight="1">
      <c r="A42" s="24">
        <v>902</v>
      </c>
      <c r="B42" s="31" t="s">
        <v>66</v>
      </c>
      <c r="C42" s="33" t="s">
        <v>67</v>
      </c>
      <c r="D42" s="107">
        <v>74500</v>
      </c>
      <c r="E42" s="36">
        <v>74500</v>
      </c>
    </row>
    <row r="43" spans="1:5" ht="12" customHeight="1">
      <c r="A43" s="24"/>
      <c r="B43" s="40"/>
      <c r="C43" s="41" t="s">
        <v>59</v>
      </c>
      <c r="D43" s="106">
        <f>D7+D28</f>
        <v>6484200</v>
      </c>
      <c r="E43" s="32">
        <f>E7+E28</f>
        <v>5898998.6799999997</v>
      </c>
    </row>
  </sheetData>
  <mergeCells count="5">
    <mergeCell ref="C1:D1"/>
    <mergeCell ref="C2:D2"/>
    <mergeCell ref="C3:D3"/>
    <mergeCell ref="A4:D4"/>
    <mergeCell ref="A6:B6"/>
  </mergeCells>
  <pageMargins left="0.19685039370078741" right="0.19685039370078741" top="0.19685039370078741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10" sqref="I10"/>
    </sheetView>
  </sheetViews>
  <sheetFormatPr defaultRowHeight="12.75"/>
  <cols>
    <col min="1" max="1" width="26.42578125" customWidth="1"/>
    <col min="2" max="3" width="9.140625" hidden="1" customWidth="1"/>
    <col min="4" max="4" width="31.140625" customWidth="1"/>
    <col min="5" max="5" width="11.5703125" customWidth="1"/>
    <col min="6" max="6" width="15.140625" customWidth="1"/>
  </cols>
  <sheetData>
    <row r="1" spans="1:11" ht="25.5" customHeight="1">
      <c r="A1" s="127" t="s">
        <v>267</v>
      </c>
      <c r="B1" s="127"/>
      <c r="C1" s="127"/>
      <c r="D1" s="127"/>
      <c r="E1" s="127"/>
      <c r="F1" s="127"/>
    </row>
    <row r="2" spans="1:11">
      <c r="A2" s="111"/>
      <c r="B2" s="111"/>
      <c r="C2" s="111"/>
      <c r="D2" s="111"/>
      <c r="E2" s="111"/>
      <c r="F2" s="111"/>
    </row>
    <row r="3" spans="1:11" ht="40.5" customHeight="1">
      <c r="A3" s="112" t="s">
        <v>268</v>
      </c>
      <c r="B3" s="112"/>
      <c r="C3" s="112"/>
      <c r="D3" s="113" t="s">
        <v>269</v>
      </c>
      <c r="E3" s="113" t="s">
        <v>61</v>
      </c>
      <c r="F3" s="113" t="s">
        <v>270</v>
      </c>
      <c r="G3" s="74"/>
      <c r="H3" s="74"/>
      <c r="I3" s="74"/>
      <c r="J3" s="74"/>
      <c r="K3" s="74"/>
    </row>
    <row r="4" spans="1:11">
      <c r="A4" s="112"/>
      <c r="B4" s="112"/>
      <c r="C4" s="112"/>
      <c r="D4" s="112"/>
      <c r="E4" s="112"/>
      <c r="F4" s="112"/>
    </row>
    <row r="5" spans="1:11" ht="25.5">
      <c r="A5" s="113" t="s">
        <v>271</v>
      </c>
      <c r="B5" s="112"/>
      <c r="C5" s="112"/>
      <c r="D5" s="114" t="s">
        <v>278</v>
      </c>
      <c r="E5" s="112">
        <v>555131.49</v>
      </c>
      <c r="F5" s="112">
        <v>-213710.46</v>
      </c>
    </row>
    <row r="6" spans="1:11">
      <c r="A6" s="112"/>
      <c r="B6" s="112"/>
      <c r="C6" s="112"/>
      <c r="D6" s="114"/>
      <c r="E6" s="112"/>
      <c r="F6" s="112"/>
    </row>
    <row r="7" spans="1:11">
      <c r="A7" s="112" t="s">
        <v>272</v>
      </c>
      <c r="B7" s="112"/>
      <c r="C7" s="112"/>
      <c r="D7" s="114"/>
      <c r="E7" s="112"/>
      <c r="F7" s="112"/>
    </row>
    <row r="8" spans="1:11" ht="38.25">
      <c r="A8" s="113" t="s">
        <v>273</v>
      </c>
      <c r="B8" s="113"/>
      <c r="C8" s="113"/>
      <c r="D8" s="115" t="s">
        <v>278</v>
      </c>
      <c r="E8" s="112"/>
      <c r="F8" s="112"/>
    </row>
    <row r="9" spans="1:11">
      <c r="A9" s="112"/>
      <c r="B9" s="112"/>
      <c r="C9" s="112"/>
      <c r="D9" s="114"/>
      <c r="E9" s="112"/>
      <c r="F9" s="112"/>
    </row>
    <row r="10" spans="1:11" ht="38.25">
      <c r="A10" s="113" t="s">
        <v>274</v>
      </c>
      <c r="B10" s="112"/>
      <c r="C10" s="112"/>
      <c r="D10" s="114" t="s">
        <v>278</v>
      </c>
      <c r="E10" s="112"/>
      <c r="F10" s="112"/>
    </row>
    <row r="11" spans="1:11">
      <c r="A11" s="112"/>
      <c r="B11" s="112"/>
      <c r="C11" s="112"/>
      <c r="D11" s="114"/>
      <c r="E11" s="112"/>
      <c r="F11" s="112"/>
    </row>
    <row r="12" spans="1:11">
      <c r="A12" s="113" t="s">
        <v>275</v>
      </c>
      <c r="B12" s="112"/>
      <c r="C12" s="112"/>
      <c r="D12" s="114" t="s">
        <v>278</v>
      </c>
      <c r="E12" s="112">
        <v>55513.49</v>
      </c>
      <c r="F12" s="112">
        <v>-213710.45</v>
      </c>
    </row>
    <row r="13" spans="1:11">
      <c r="A13" s="112" t="s">
        <v>276</v>
      </c>
      <c r="B13" s="112"/>
      <c r="C13" s="112"/>
      <c r="D13" s="114"/>
      <c r="E13" s="117">
        <v>-5783242.9000000004</v>
      </c>
      <c r="F13" s="117">
        <v>2603854.0299999998</v>
      </c>
    </row>
    <row r="14" spans="1:11">
      <c r="A14" s="112"/>
      <c r="B14" s="112"/>
      <c r="C14" s="112"/>
      <c r="D14" s="116" t="s">
        <v>279</v>
      </c>
      <c r="E14" s="118">
        <f>E13</f>
        <v>-5783242.9000000004</v>
      </c>
      <c r="F14" s="112">
        <f>F13</f>
        <v>2603854.0299999998</v>
      </c>
    </row>
    <row r="15" spans="1:11">
      <c r="A15" s="112" t="s">
        <v>277</v>
      </c>
      <c r="B15" s="112"/>
      <c r="C15" s="112"/>
      <c r="D15" s="114" t="s">
        <v>278</v>
      </c>
      <c r="E15" s="117">
        <v>5838756.3899999997</v>
      </c>
      <c r="F15" s="117">
        <v>2390143.5699999998</v>
      </c>
    </row>
    <row r="16" spans="1:11">
      <c r="D16" s="116" t="s">
        <v>279</v>
      </c>
      <c r="E16" s="111">
        <f>E15</f>
        <v>5838756.3899999997</v>
      </c>
      <c r="F16" s="111">
        <f>F15</f>
        <v>2390143.5699999998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Вед.2014г</vt:lpstr>
      <vt:lpstr>Расходы 2014г.</vt:lpstr>
      <vt:lpstr>Доходы 2015г.</vt:lpstr>
      <vt:lpstr>ист. фин. деф. бюджета</vt:lpstr>
      <vt:lpstr>Лист1</vt:lpstr>
    </vt:vector>
  </TitlesOfParts>
  <Company>Петропавловск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2015-08-10T10:01:13Z</cp:lastPrinted>
  <dcterms:created xsi:type="dcterms:W3CDTF">2015-08-07T09:21:35Z</dcterms:created>
  <dcterms:modified xsi:type="dcterms:W3CDTF">2015-08-11T05:33:03Z</dcterms:modified>
</cp:coreProperties>
</file>